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1"/>
  </bookViews>
  <sheets>
    <sheet name="Tabuľka 1A" sheetId="1" r:id="rId1"/>
    <sheet name="Tabuľka 1B" sheetId="2" r:id="rId2"/>
  </sheets>
  <definedNames/>
  <calcPr fullCalcOnLoad="1"/>
</workbook>
</file>

<file path=xl/sharedStrings.xml><?xml version="1.0" encoding="utf-8"?>
<sst xmlns="http://schemas.openxmlformats.org/spreadsheetml/2006/main" count="124" uniqueCount="108">
  <si>
    <t>Tab.č.1A</t>
  </si>
  <si>
    <t>PREHĽAD O ŠTRUKTÚRE NÁKLADOV K 31.12.2010</t>
  </si>
  <si>
    <t xml:space="preserve">            v eurách</t>
  </si>
  <si>
    <t>UKAZOVATEĽ</t>
  </si>
  <si>
    <t>ÚĽUV Bratislava</t>
  </si>
  <si>
    <t>Schválený</t>
  </si>
  <si>
    <t>Upravený</t>
  </si>
  <si>
    <t>Skutoč.</t>
  </si>
  <si>
    <t>index</t>
  </si>
  <si>
    <t>Podn.činnosť</t>
  </si>
  <si>
    <t>rozpočet</t>
  </si>
  <si>
    <t>k</t>
  </si>
  <si>
    <t>skutočnosť</t>
  </si>
  <si>
    <t>na rok 2010</t>
  </si>
  <si>
    <t>k 31.12.2010</t>
  </si>
  <si>
    <t xml:space="preserve"> 3 : 2</t>
  </si>
  <si>
    <t>31.12.09</t>
  </si>
  <si>
    <t>31.12.10</t>
  </si>
  <si>
    <t>501 Spotreba materiálu</t>
  </si>
  <si>
    <t>502 Spotreba energie</t>
  </si>
  <si>
    <t>504 Predaný tovar</t>
  </si>
  <si>
    <t>50  Spotrebované nákupy spolu</t>
  </si>
  <si>
    <t>511 Opravy a udržovanie</t>
  </si>
  <si>
    <t>512 Cestovné</t>
  </si>
  <si>
    <t>513 Náklady na reprezentáciu</t>
  </si>
  <si>
    <t>518 Ostatné služby</t>
  </si>
  <si>
    <t>51  Služby spolu</t>
  </si>
  <si>
    <t>521 Mzdové náklady</t>
  </si>
  <si>
    <t>524 Zákonné sociálne poistenie</t>
  </si>
  <si>
    <t>525 Ost. soc. poist. - DDP</t>
  </si>
  <si>
    <t>527 Zákonné sociálne náklady</t>
  </si>
  <si>
    <t>528 Ostatné sociálne náklady</t>
  </si>
  <si>
    <t>52  Osobné náklady spolu</t>
  </si>
  <si>
    <t>531 Daň z motorových vozidiel</t>
  </si>
  <si>
    <t>532 Daň z nehnuteľností</t>
  </si>
  <si>
    <t xml:space="preserve"> </t>
  </si>
  <si>
    <t>538 Ostatné dane a poplatky</t>
  </si>
  <si>
    <t>53  Dane a poplatky</t>
  </si>
  <si>
    <t>541 Zostat. cena predaného DlNH a DHM</t>
  </si>
  <si>
    <t>542 Predaný materiál</t>
  </si>
  <si>
    <t>544 Zmluvné pokuty,penále a úroky z omešk.</t>
  </si>
  <si>
    <t>545 Ostat. pokuty, penále a úroky z omešk.</t>
  </si>
  <si>
    <t>546 Odpis pohľadávky</t>
  </si>
  <si>
    <t>548 Ost.náklady na prevádzkovú činnosť</t>
  </si>
  <si>
    <t>549 Manká a škody (v r. 2007 účet 548)</t>
  </si>
  <si>
    <t>54 Ostatné náklady  na prev. činnosť spolu</t>
  </si>
  <si>
    <t>551 Odpisy DlHM a DlNM</t>
  </si>
  <si>
    <t>552 Tvorba zák. rezerv z prev. činnoti</t>
  </si>
  <si>
    <t>553 Tvorba ost. rezerv z prev. činnosti</t>
  </si>
  <si>
    <t>557 Tvorba zák. opr. pol. z prev. činnosti</t>
  </si>
  <si>
    <t>558 Tvorba ost. opr. pol. z prev. činnosti</t>
  </si>
  <si>
    <t>562 Úroky</t>
  </si>
  <si>
    <t>563 Kurzové straty (v r. 2007 účet 545)</t>
  </si>
  <si>
    <t>568 Ostat.finanč. náklady (v r. 2007 ú. 549)</t>
  </si>
  <si>
    <t>56 Finančné náklady</t>
  </si>
  <si>
    <t>57 Mimoriadne náklady</t>
  </si>
  <si>
    <t>591 Splatná daň z príjmov</t>
  </si>
  <si>
    <t>Náklady spolu</t>
  </si>
  <si>
    <t>6xx Výnosy z vl. činnosti, vrátane 687,688</t>
  </si>
  <si>
    <t>681 Výnosy z bež. transferov zo ŠR</t>
  </si>
  <si>
    <t>682 Výnosy z kap. transfer. zo ŠR</t>
  </si>
  <si>
    <r>
      <t xml:space="preserve">Bežné transfery </t>
    </r>
    <r>
      <rPr>
        <sz val="10"/>
        <rFont val="Times New Roman CE"/>
        <family val="1"/>
      </rPr>
      <t>(prísp. na činnosť)</t>
    </r>
  </si>
  <si>
    <r>
      <t xml:space="preserve">Výnosy spolu </t>
    </r>
    <r>
      <rPr>
        <sz val="10"/>
        <rFont val="Times New Roman CE"/>
        <family val="1"/>
      </rPr>
      <t>(vrátane bež.transf.)</t>
    </r>
  </si>
  <si>
    <t>ZISK (+) STRATA (-)</t>
  </si>
  <si>
    <t>Dátum: 8.4.2011</t>
  </si>
  <si>
    <t>Vypracoval: Cvachová</t>
  </si>
  <si>
    <t>Meno a podpis zodpov. vedúceho: Ing. Milan Beljak, GR</t>
  </si>
  <si>
    <t>Číslo telefónu: 0918383093</t>
  </si>
  <si>
    <t>Číslo telefónu: 02/52731349</t>
  </si>
  <si>
    <t xml:space="preserve">        Tab.č.1B</t>
  </si>
  <si>
    <t>PREHĽAD O ŠTRUKTÚRE TRŽIEB K  31.12.2010</t>
  </si>
  <si>
    <t>v eurách</t>
  </si>
  <si>
    <t>Index</t>
  </si>
  <si>
    <t xml:space="preserve">         Podnik činnosť</t>
  </si>
  <si>
    <t>rozpočet k</t>
  </si>
  <si>
    <t>3:2</t>
  </si>
  <si>
    <t xml:space="preserve">     skutočnosť.</t>
  </si>
  <si>
    <t>31.12.2010</t>
  </si>
  <si>
    <t>31.12.2009</t>
  </si>
  <si>
    <t>Tržby z predaja  služ.</t>
  </si>
  <si>
    <t>v tom:</t>
  </si>
  <si>
    <t>tržby za prenájom</t>
  </si>
  <si>
    <t>tržby za kurzy</t>
  </si>
  <si>
    <t>tržby za časopisy</t>
  </si>
  <si>
    <t>tržby ostatné</t>
  </si>
  <si>
    <t>Tržby za tovar</t>
  </si>
  <si>
    <t>( bulletiny )</t>
  </si>
  <si>
    <t>Aktivácia mat. a tovaru</t>
  </si>
  <si>
    <t>Aktivácia vnútroorganizač.  služieb</t>
  </si>
  <si>
    <t>Aktivácia DlHM</t>
  </si>
  <si>
    <t>Tržby z predaja DlHM a DlNM</t>
  </si>
  <si>
    <t>Tržby z predaja materiálu</t>
  </si>
  <si>
    <t>Zmluvné pokuty a penále</t>
  </si>
  <si>
    <t>Výnosy z odpísaných pohľadávok</t>
  </si>
  <si>
    <t>Ostatné výnosy z prevádzkovej čin.</t>
  </si>
  <si>
    <t>Zúčt. zákon. rezerv z prev. čin.</t>
  </si>
  <si>
    <t>Zúčt. ost. rezerv z prev. čin.</t>
  </si>
  <si>
    <t>Zúčt. ost. opr. pol. z prev. čin.</t>
  </si>
  <si>
    <t>Úroky</t>
  </si>
  <si>
    <t>Kurzové zisky</t>
  </si>
  <si>
    <t>Výnosy z KT ost. subj. VS</t>
  </si>
  <si>
    <t>Výnosy z BT od ost.subj.mimo VS</t>
  </si>
  <si>
    <t>Výnosy z KT ost. subj. mimo VS</t>
  </si>
  <si>
    <t xml:space="preserve">Výnosy bez transferu </t>
  </si>
  <si>
    <t>Výnosy z bež. transferov zo ŠR</t>
  </si>
  <si>
    <t>Výnosy z kap. transferov zo ŠR</t>
  </si>
  <si>
    <t xml:space="preserve">                       SPOLU </t>
  </si>
  <si>
    <t>Meno a podpis zodpoved. vedúceho: Ing. Milan Beljak, GR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</si>
</sst>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9"/>
      <name val="Arial CE"/>
      <family val="0"/>
    </font>
    <font>
      <b/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0"/>
      <name val="Times New Roman CE"/>
      <family val="1"/>
    </font>
    <font>
      <b/>
      <sz val="12"/>
      <color indexed="8"/>
      <name val="Times New Roman CE"/>
      <family val="1"/>
    </font>
    <font>
      <b/>
      <i/>
      <sz val="10"/>
      <name val="Times New Roman CE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2"/>
    </font>
    <font>
      <sz val="12"/>
      <name val="Times New Roman"/>
      <family val="1"/>
    </font>
    <font>
      <sz val="12"/>
      <color indexed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dotted"/>
    </border>
    <border>
      <left style="medium"/>
      <right style="thin"/>
      <top style="medium"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/>
      <bottom style="dotted"/>
    </border>
    <border>
      <left style="medium"/>
      <right/>
      <top/>
      <bottom style="thin"/>
    </border>
    <border>
      <left style="thin"/>
      <right style="thin"/>
      <top style="dotted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tted"/>
    </border>
    <border>
      <left/>
      <right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medium"/>
      <top style="medium"/>
      <bottom style="dotted"/>
    </border>
    <border>
      <left style="dotted"/>
      <right/>
      <top style="dotted"/>
      <bottom style="dotted"/>
    </border>
    <border>
      <left style="thin"/>
      <right/>
      <top style="dotted"/>
      <bottom style="dotted"/>
    </border>
    <border>
      <left style="medium"/>
      <right style="dotted"/>
      <top style="dotted"/>
      <bottom style="thin"/>
    </border>
    <border>
      <left/>
      <right/>
      <top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 style="dotted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9" fillId="0" borderId="7" applyNumberFormat="0" applyFill="0" applyAlignment="0" applyProtection="0"/>
    <xf numFmtId="0" fontId="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/>
    </xf>
    <xf numFmtId="14" fontId="23" fillId="24" borderId="13" xfId="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 vertical="center"/>
    </xf>
    <xf numFmtId="14" fontId="23" fillId="24" borderId="14" xfId="0" applyNumberFormat="1" applyFont="1" applyFill="1" applyBorder="1" applyAlignment="1">
      <alignment horizontal="center"/>
    </xf>
    <xf numFmtId="0" fontId="23" fillId="24" borderId="15" xfId="0" applyFont="1" applyFill="1" applyBorder="1" applyAlignment="1">
      <alignment/>
    </xf>
    <xf numFmtId="164" fontId="23" fillId="24" borderId="16" xfId="0" applyNumberFormat="1" applyFont="1" applyFill="1" applyBorder="1" applyAlignment="1">
      <alignment horizontal="center" vertical="center"/>
    </xf>
    <xf numFmtId="164" fontId="23" fillId="24" borderId="17" xfId="0" applyNumberFormat="1" applyFont="1" applyFill="1" applyBorder="1" applyAlignment="1">
      <alignment horizontal="center"/>
    </xf>
    <xf numFmtId="49" fontId="23" fillId="24" borderId="16" xfId="0" applyNumberFormat="1" applyFont="1" applyFill="1" applyBorder="1" applyAlignment="1">
      <alignment horizontal="center"/>
    </xf>
    <xf numFmtId="49" fontId="23" fillId="24" borderId="18" xfId="0" applyNumberFormat="1" applyFont="1" applyFill="1" applyBorder="1" applyAlignment="1">
      <alignment horizontal="centerContinuous"/>
    </xf>
    <xf numFmtId="49" fontId="23" fillId="24" borderId="19" xfId="0" applyNumberFormat="1" applyFont="1" applyFill="1" applyBorder="1" applyAlignment="1">
      <alignment horizontal="centerContinuous"/>
    </xf>
    <xf numFmtId="0" fontId="24" fillId="24" borderId="20" xfId="0" applyFont="1" applyFill="1" applyBorder="1" applyAlignment="1">
      <alignment horizontal="centerContinuous" vertical="center"/>
    </xf>
    <xf numFmtId="0" fontId="24" fillId="24" borderId="21" xfId="0" applyFont="1" applyFill="1" applyBorder="1" applyAlignment="1">
      <alignment horizontal="centerContinuous" vertical="center"/>
    </xf>
    <xf numFmtId="0" fontId="24" fillId="24" borderId="22" xfId="0" applyFont="1" applyFill="1" applyBorder="1" applyAlignment="1">
      <alignment horizontal="centerContinuous" vertical="center"/>
    </xf>
    <xf numFmtId="0" fontId="24" fillId="24" borderId="23" xfId="0" applyFont="1" applyFill="1" applyBorder="1" applyAlignment="1">
      <alignment horizontal="centerContinuous" vertical="center"/>
    </xf>
    <xf numFmtId="0" fontId="25" fillId="24" borderId="24" xfId="0" applyFont="1" applyFill="1" applyBorder="1" applyAlignment="1">
      <alignment/>
    </xf>
    <xf numFmtId="3" fontId="18" fillId="24" borderId="25" xfId="0" applyNumberFormat="1" applyFont="1" applyFill="1" applyBorder="1" applyAlignment="1">
      <alignment/>
    </xf>
    <xf numFmtId="3" fontId="18" fillId="24" borderId="26" xfId="0" applyNumberFormat="1" applyFont="1" applyFill="1" applyBorder="1" applyAlignment="1">
      <alignment/>
    </xf>
    <xf numFmtId="3" fontId="24" fillId="24" borderId="26" xfId="0" applyNumberFormat="1" applyFont="1" applyFill="1" applyBorder="1" applyAlignment="1">
      <alignment/>
    </xf>
    <xf numFmtId="2" fontId="24" fillId="24" borderId="26" xfId="46" applyNumberFormat="1" applyFont="1" applyFill="1" applyBorder="1" applyAlignment="1">
      <alignment horizontal="right"/>
    </xf>
    <xf numFmtId="0" fontId="24" fillId="24" borderId="26" xfId="0" applyFont="1" applyFill="1" applyBorder="1" applyAlignment="1">
      <alignment horizontal="right"/>
    </xf>
    <xf numFmtId="0" fontId="24" fillId="24" borderId="27" xfId="0" applyFont="1" applyFill="1" applyBorder="1" applyAlignment="1">
      <alignment horizontal="right"/>
    </xf>
    <xf numFmtId="0" fontId="25" fillId="24" borderId="28" xfId="0" applyFont="1" applyFill="1" applyBorder="1" applyAlignment="1">
      <alignment/>
    </xf>
    <xf numFmtId="3" fontId="18" fillId="24" borderId="29" xfId="0" applyNumberFormat="1" applyFont="1" applyFill="1" applyBorder="1" applyAlignment="1">
      <alignment/>
    </xf>
    <xf numFmtId="3" fontId="18" fillId="24" borderId="30" xfId="0" applyNumberFormat="1" applyFont="1" applyFill="1" applyBorder="1" applyAlignment="1">
      <alignment/>
    </xf>
    <xf numFmtId="3" fontId="24" fillId="24" borderId="30" xfId="0" applyNumberFormat="1" applyFont="1" applyFill="1" applyBorder="1" applyAlignment="1">
      <alignment/>
    </xf>
    <xf numFmtId="0" fontId="24" fillId="24" borderId="30" xfId="0" applyFont="1" applyFill="1" applyBorder="1" applyAlignment="1">
      <alignment horizontal="right"/>
    </xf>
    <xf numFmtId="41" fontId="24" fillId="24" borderId="31" xfId="0" applyNumberFormat="1" applyFont="1" applyFill="1" applyBorder="1" applyAlignment="1">
      <alignment horizontal="right" wrapText="1"/>
    </xf>
    <xf numFmtId="3" fontId="18" fillId="24" borderId="32" xfId="0" applyNumberFormat="1" applyFont="1" applyFill="1" applyBorder="1" applyAlignment="1">
      <alignment/>
    </xf>
    <xf numFmtId="41" fontId="24" fillId="24" borderId="27" xfId="0" applyNumberFormat="1" applyFont="1" applyFill="1" applyBorder="1" applyAlignment="1">
      <alignment horizontal="right"/>
    </xf>
    <xf numFmtId="0" fontId="21" fillId="24" borderId="33" xfId="0" applyFont="1" applyFill="1" applyBorder="1" applyAlignment="1">
      <alignment/>
    </xf>
    <xf numFmtId="3" fontId="26" fillId="24" borderId="15" xfId="0" applyNumberFormat="1" applyFont="1" applyFill="1" applyBorder="1" applyAlignment="1">
      <alignment/>
    </xf>
    <xf numFmtId="3" fontId="19" fillId="24" borderId="17" xfId="0" applyNumberFormat="1" applyFont="1" applyFill="1" applyBorder="1" applyAlignment="1">
      <alignment/>
    </xf>
    <xf numFmtId="3" fontId="26" fillId="24" borderId="17" xfId="0" applyNumberFormat="1" applyFont="1" applyFill="1" applyBorder="1" applyAlignment="1">
      <alignment/>
    </xf>
    <xf numFmtId="2" fontId="24" fillId="24" borderId="34" xfId="46" applyNumberFormat="1" applyFont="1" applyFill="1" applyBorder="1" applyAlignment="1">
      <alignment horizontal="right"/>
    </xf>
    <xf numFmtId="3" fontId="26" fillId="24" borderId="35" xfId="0" applyNumberFormat="1" applyFont="1" applyFill="1" applyBorder="1" applyAlignment="1">
      <alignment/>
    </xf>
    <xf numFmtId="0" fontId="24" fillId="24" borderId="31" xfId="0" applyFont="1" applyFill="1" applyBorder="1" applyAlignment="1">
      <alignment horizontal="right"/>
    </xf>
    <xf numFmtId="41" fontId="24" fillId="24" borderId="31" xfId="0" applyNumberFormat="1" applyFont="1" applyFill="1" applyBorder="1" applyAlignment="1">
      <alignment horizontal="right"/>
    </xf>
    <xf numFmtId="3" fontId="24" fillId="24" borderId="32" xfId="0" applyNumberFormat="1" applyFont="1" applyFill="1" applyBorder="1" applyAlignment="1">
      <alignment/>
    </xf>
    <xf numFmtId="3" fontId="24" fillId="24" borderId="29" xfId="0" applyNumberFormat="1" applyFont="1" applyFill="1" applyBorder="1" applyAlignment="1">
      <alignment/>
    </xf>
    <xf numFmtId="3" fontId="18" fillId="24" borderId="26" xfId="0" applyNumberFormat="1" applyFont="1" applyFill="1" applyBorder="1" applyAlignment="1">
      <alignment horizontal="right"/>
    </xf>
    <xf numFmtId="3" fontId="24" fillId="24" borderId="26" xfId="0" applyNumberFormat="1" applyFont="1" applyFill="1" applyBorder="1" applyAlignment="1">
      <alignment horizontal="center"/>
    </xf>
    <xf numFmtId="3" fontId="26" fillId="24" borderId="15" xfId="0" applyNumberFormat="1" applyFont="1" applyFill="1" applyBorder="1" applyAlignment="1">
      <alignment horizontal="right"/>
    </xf>
    <xf numFmtId="3" fontId="19" fillId="24" borderId="17" xfId="0" applyNumberFormat="1" applyFont="1" applyFill="1" applyBorder="1" applyAlignment="1">
      <alignment horizontal="right"/>
    </xf>
    <xf numFmtId="3" fontId="26" fillId="24" borderId="17" xfId="0" applyNumberFormat="1" applyFont="1" applyFill="1" applyBorder="1" applyAlignment="1">
      <alignment horizontal="right"/>
    </xf>
    <xf numFmtId="0" fontId="26" fillId="24" borderId="17" xfId="0" applyFont="1" applyFill="1" applyBorder="1" applyAlignment="1">
      <alignment/>
    </xf>
    <xf numFmtId="3" fontId="24" fillId="24" borderId="31" xfId="0" applyNumberFormat="1" applyFont="1" applyFill="1" applyBorder="1" applyAlignment="1">
      <alignment horizontal="right"/>
    </xf>
    <xf numFmtId="2" fontId="24" fillId="24" borderId="14" xfId="46" applyNumberFormat="1" applyFont="1" applyFill="1" applyBorder="1" applyAlignment="1">
      <alignment horizontal="right"/>
    </xf>
    <xf numFmtId="0" fontId="26" fillId="24" borderId="35" xfId="0" applyFont="1" applyFill="1" applyBorder="1" applyAlignment="1">
      <alignment/>
    </xf>
    <xf numFmtId="0" fontId="21" fillId="24" borderId="36" xfId="0" applyFont="1" applyFill="1" applyBorder="1" applyAlignment="1">
      <alignment/>
    </xf>
    <xf numFmtId="3" fontId="26" fillId="24" borderId="37" xfId="0" applyNumberFormat="1" applyFont="1" applyFill="1" applyBorder="1" applyAlignment="1">
      <alignment/>
    </xf>
    <xf numFmtId="3" fontId="26" fillId="24" borderId="18" xfId="0" applyNumberFormat="1" applyFont="1" applyFill="1" applyBorder="1" applyAlignment="1">
      <alignment/>
    </xf>
    <xf numFmtId="2" fontId="24" fillId="24" borderId="18" xfId="46" applyNumberFormat="1" applyFont="1" applyFill="1" applyBorder="1" applyAlignment="1">
      <alignment horizontal="right"/>
    </xf>
    <xf numFmtId="0" fontId="24" fillId="24" borderId="18" xfId="0" applyFont="1" applyFill="1" applyBorder="1" applyAlignment="1">
      <alignment horizontal="right"/>
    </xf>
    <xf numFmtId="41" fontId="24" fillId="24" borderId="38" xfId="0" applyNumberFormat="1" applyFont="1" applyFill="1" applyBorder="1" applyAlignment="1">
      <alignment horizontal="right" wrapText="1"/>
    </xf>
    <xf numFmtId="0" fontId="25" fillId="24" borderId="39" xfId="0" applyFont="1" applyFill="1" applyBorder="1" applyAlignment="1">
      <alignment/>
    </xf>
    <xf numFmtId="3" fontId="24" fillId="24" borderId="40" xfId="0" applyNumberFormat="1" applyFont="1" applyFill="1" applyBorder="1" applyAlignment="1">
      <alignment/>
    </xf>
    <xf numFmtId="3" fontId="18" fillId="24" borderId="34" xfId="0" applyNumberFormat="1" applyFont="1" applyFill="1" applyBorder="1" applyAlignment="1">
      <alignment/>
    </xf>
    <xf numFmtId="3" fontId="24" fillId="24" borderId="34" xfId="0" applyNumberFormat="1" applyFont="1" applyFill="1" applyBorder="1" applyAlignment="1">
      <alignment/>
    </xf>
    <xf numFmtId="0" fontId="24" fillId="24" borderId="34" xfId="0" applyFont="1" applyFill="1" applyBorder="1" applyAlignment="1">
      <alignment horizontal="right"/>
    </xf>
    <xf numFmtId="0" fontId="24" fillId="24" borderId="41" xfId="0" applyFont="1" applyFill="1" applyBorder="1" applyAlignment="1">
      <alignment horizontal="right"/>
    </xf>
    <xf numFmtId="0" fontId="21" fillId="24" borderId="39" xfId="0" applyFont="1" applyFill="1" applyBorder="1" applyAlignment="1">
      <alignment/>
    </xf>
    <xf numFmtId="3" fontId="26" fillId="24" borderId="40" xfId="0" applyNumberFormat="1" applyFont="1" applyFill="1" applyBorder="1" applyAlignment="1">
      <alignment/>
    </xf>
    <xf numFmtId="3" fontId="19" fillId="24" borderId="34" xfId="0" applyNumberFormat="1" applyFont="1" applyFill="1" applyBorder="1" applyAlignment="1">
      <alignment/>
    </xf>
    <xf numFmtId="3" fontId="26" fillId="24" borderId="34" xfId="0" applyNumberFormat="1" applyFont="1" applyFill="1" applyBorder="1" applyAlignment="1">
      <alignment/>
    </xf>
    <xf numFmtId="3" fontId="24" fillId="24" borderId="37" xfId="0" applyNumberFormat="1" applyFont="1" applyFill="1" applyBorder="1" applyAlignment="1">
      <alignment/>
    </xf>
    <xf numFmtId="3" fontId="18" fillId="24" borderId="18" xfId="0" applyNumberFormat="1" applyFont="1" applyFill="1" applyBorder="1" applyAlignment="1">
      <alignment/>
    </xf>
    <xf numFmtId="3" fontId="24" fillId="24" borderId="18" xfId="0" applyNumberFormat="1" applyFont="1" applyFill="1" applyBorder="1" applyAlignment="1">
      <alignment/>
    </xf>
    <xf numFmtId="0" fontId="24" fillId="24" borderId="38" xfId="0" applyFont="1" applyFill="1" applyBorder="1" applyAlignment="1">
      <alignment horizontal="right"/>
    </xf>
    <xf numFmtId="0" fontId="21" fillId="24" borderId="24" xfId="0" applyFont="1" applyFill="1" applyBorder="1" applyAlignment="1">
      <alignment/>
    </xf>
    <xf numFmtId="3" fontId="26" fillId="24" borderId="32" xfId="0" applyNumberFormat="1" applyFont="1" applyFill="1" applyBorder="1" applyAlignment="1">
      <alignment/>
    </xf>
    <xf numFmtId="3" fontId="19" fillId="24" borderId="26" xfId="0" applyNumberFormat="1" applyFont="1" applyFill="1" applyBorder="1" applyAlignment="1">
      <alignment/>
    </xf>
    <xf numFmtId="3" fontId="26" fillId="24" borderId="26" xfId="0" applyNumberFormat="1" applyFont="1" applyFill="1" applyBorder="1" applyAlignment="1">
      <alignment/>
    </xf>
    <xf numFmtId="2" fontId="24" fillId="24" borderId="22" xfId="46" applyNumberFormat="1" applyFont="1" applyFill="1" applyBorder="1" applyAlignment="1">
      <alignment horizontal="right"/>
    </xf>
    <xf numFmtId="0" fontId="21" fillId="19" borderId="42" xfId="0" applyFont="1" applyFill="1" applyBorder="1" applyAlignment="1">
      <alignment/>
    </xf>
    <xf numFmtId="3" fontId="26" fillId="19" borderId="43" xfId="0" applyNumberFormat="1" applyFont="1" applyFill="1" applyBorder="1" applyAlignment="1">
      <alignment/>
    </xf>
    <xf numFmtId="3" fontId="26" fillId="19" borderId="44" xfId="0" applyNumberFormat="1" applyFont="1" applyFill="1" applyBorder="1" applyAlignment="1">
      <alignment/>
    </xf>
    <xf numFmtId="3" fontId="26" fillId="16" borderId="44" xfId="0" applyNumberFormat="1" applyFont="1" applyFill="1" applyBorder="1" applyAlignment="1">
      <alignment/>
    </xf>
    <xf numFmtId="2" fontId="24" fillId="16" borderId="45" xfId="46" applyNumberFormat="1" applyFont="1" applyFill="1" applyBorder="1" applyAlignment="1">
      <alignment horizontal="right"/>
    </xf>
    <xf numFmtId="3" fontId="26" fillId="19" borderId="46" xfId="0" applyNumberFormat="1" applyFont="1" applyFill="1" applyBorder="1" applyAlignment="1">
      <alignment/>
    </xf>
    <xf numFmtId="3" fontId="26" fillId="19" borderId="47" xfId="0" applyNumberFormat="1" applyFont="1" applyFill="1" applyBorder="1" applyAlignment="1">
      <alignment/>
    </xf>
    <xf numFmtId="0" fontId="26" fillId="24" borderId="18" xfId="0" applyFont="1" applyFill="1" applyBorder="1" applyAlignment="1">
      <alignment horizontal="right"/>
    </xf>
    <xf numFmtId="3" fontId="26" fillId="24" borderId="38" xfId="0" applyNumberFormat="1" applyFont="1" applyFill="1" applyBorder="1" applyAlignment="1">
      <alignment horizontal="right"/>
    </xf>
    <xf numFmtId="0" fontId="25" fillId="24" borderId="33" xfId="0" applyFont="1" applyFill="1" applyBorder="1" applyAlignment="1">
      <alignment/>
    </xf>
    <xf numFmtId="3" fontId="24" fillId="24" borderId="15" xfId="0" applyNumberFormat="1" applyFont="1" applyFill="1" applyBorder="1" applyAlignment="1">
      <alignment/>
    </xf>
    <xf numFmtId="3" fontId="24" fillId="24" borderId="17" xfId="0" applyNumberFormat="1" applyFont="1" applyFill="1" applyBorder="1" applyAlignment="1">
      <alignment/>
    </xf>
    <xf numFmtId="0" fontId="24" fillId="24" borderId="17" xfId="0" applyFont="1" applyFill="1" applyBorder="1" applyAlignment="1">
      <alignment horizontal="right"/>
    </xf>
    <xf numFmtId="0" fontId="24" fillId="24" borderId="35" xfId="0" applyFont="1" applyFill="1" applyBorder="1" applyAlignment="1">
      <alignment horizontal="right"/>
    </xf>
    <xf numFmtId="0" fontId="21" fillId="24" borderId="48" xfId="0" applyFont="1" applyFill="1" applyBorder="1" applyAlignment="1">
      <alignment/>
    </xf>
    <xf numFmtId="3" fontId="26" fillId="24" borderId="20" xfId="0" applyNumberFormat="1" applyFont="1" applyFill="1" applyBorder="1" applyAlignment="1">
      <alignment/>
    </xf>
    <xf numFmtId="3" fontId="26" fillId="24" borderId="22" xfId="0" applyNumberFormat="1" applyFont="1" applyFill="1" applyBorder="1" applyAlignment="1">
      <alignment/>
    </xf>
    <xf numFmtId="0" fontId="26" fillId="24" borderId="22" xfId="0" applyFont="1" applyFill="1" applyBorder="1" applyAlignment="1">
      <alignment horizontal="right"/>
    </xf>
    <xf numFmtId="0" fontId="26" fillId="24" borderId="23" xfId="0" applyFont="1" applyFill="1" applyBorder="1" applyAlignment="1">
      <alignment horizontal="right"/>
    </xf>
    <xf numFmtId="2" fontId="24" fillId="19" borderId="44" xfId="46" applyNumberFormat="1" applyFont="1" applyFill="1" applyBorder="1" applyAlignment="1">
      <alignment horizontal="right"/>
    </xf>
    <xf numFmtId="0" fontId="26" fillId="19" borderId="44" xfId="0" applyFont="1" applyFill="1" applyBorder="1" applyAlignment="1">
      <alignment horizontal="right"/>
    </xf>
    <xf numFmtId="3" fontId="26" fillId="19" borderId="49" xfId="0" applyNumberFormat="1" applyFont="1" applyFill="1" applyBorder="1" applyAlignment="1">
      <alignment/>
    </xf>
    <xf numFmtId="0" fontId="27" fillId="19" borderId="48" xfId="0" applyFont="1" applyFill="1" applyBorder="1" applyAlignment="1">
      <alignment horizontal="center" vertical="center"/>
    </xf>
    <xf numFmtId="3" fontId="28" fillId="19" borderId="20" xfId="0" applyNumberFormat="1" applyFont="1" applyFill="1" applyBorder="1" applyAlignment="1">
      <alignment horizontal="right" vertical="center"/>
    </xf>
    <xf numFmtId="3" fontId="28" fillId="19" borderId="22" xfId="0" applyNumberFormat="1" applyFont="1" applyFill="1" applyBorder="1" applyAlignment="1">
      <alignment horizontal="right" vertical="center"/>
    </xf>
    <xf numFmtId="2" fontId="24" fillId="19" borderId="50" xfId="46" applyNumberFormat="1" applyFont="1" applyFill="1" applyBorder="1" applyAlignment="1">
      <alignment horizontal="right"/>
    </xf>
    <xf numFmtId="3" fontId="28" fillId="19" borderId="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1" fontId="18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/>
    </xf>
    <xf numFmtId="0" fontId="19" fillId="24" borderId="0" xfId="0" applyFont="1" applyFill="1" applyAlignment="1">
      <alignment/>
    </xf>
    <xf numFmtId="0" fontId="19" fillId="24" borderId="51" xfId="0" applyFont="1" applyFill="1" applyBorder="1" applyAlignment="1">
      <alignment horizontal="center" vertical="center"/>
    </xf>
    <xf numFmtId="0" fontId="19" fillId="24" borderId="52" xfId="0" applyFont="1" applyFill="1" applyBorder="1" applyAlignment="1">
      <alignment horizontal="center" vertical="center"/>
    </xf>
    <xf numFmtId="0" fontId="19" fillId="24" borderId="53" xfId="0" applyFont="1" applyFill="1" applyBorder="1" applyAlignment="1">
      <alignment horizontal="center" vertical="center"/>
    </xf>
    <xf numFmtId="0" fontId="19" fillId="24" borderId="54" xfId="0" applyFont="1" applyFill="1" applyBorder="1" applyAlignment="1">
      <alignment horizontal="center" vertical="center"/>
    </xf>
    <xf numFmtId="0" fontId="23" fillId="24" borderId="53" xfId="0" applyFont="1" applyFill="1" applyBorder="1" applyAlignment="1">
      <alignment horizontal="center"/>
    </xf>
    <xf numFmtId="1" fontId="23" fillId="24" borderId="12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2" fontId="21" fillId="24" borderId="12" xfId="0" applyNumberFormat="1" applyFont="1" applyFill="1" applyBorder="1" applyAlignment="1">
      <alignment horizontal="center"/>
    </xf>
    <xf numFmtId="0" fontId="19" fillId="24" borderId="54" xfId="0" applyFont="1" applyFill="1" applyBorder="1" applyAlignment="1">
      <alignment horizontal="left" vertical="center"/>
    </xf>
    <xf numFmtId="14" fontId="23" fillId="24" borderId="53" xfId="0" applyNumberFormat="1" applyFont="1" applyFill="1" applyBorder="1" applyAlignment="1">
      <alignment horizontal="center"/>
    </xf>
    <xf numFmtId="1" fontId="23" fillId="24" borderId="14" xfId="0" applyNumberFormat="1" applyFont="1" applyFill="1" applyBorder="1" applyAlignment="1">
      <alignment horizontal="center"/>
    </xf>
    <xf numFmtId="164" fontId="21" fillId="24" borderId="0" xfId="0" applyNumberFormat="1" applyFont="1" applyFill="1" applyBorder="1" applyAlignment="1">
      <alignment horizontal="center"/>
    </xf>
    <xf numFmtId="49" fontId="21" fillId="24" borderId="14" xfId="0" applyNumberFormat="1" applyFont="1" applyFill="1" applyBorder="1" applyAlignment="1">
      <alignment horizontal="center"/>
    </xf>
    <xf numFmtId="0" fontId="19" fillId="24" borderId="48" xfId="0" applyFont="1" applyFill="1" applyBorder="1" applyAlignment="1">
      <alignment horizontal="center" vertical="center"/>
    </xf>
    <xf numFmtId="0" fontId="19" fillId="24" borderId="55" xfId="0" applyFont="1" applyFill="1" applyBorder="1" applyAlignment="1">
      <alignment horizontal="center" vertical="center"/>
    </xf>
    <xf numFmtId="0" fontId="23" fillId="24" borderId="48" xfId="0" applyFont="1" applyFill="1" applyBorder="1" applyAlignment="1">
      <alignment horizontal="center"/>
    </xf>
    <xf numFmtId="49" fontId="23" fillId="24" borderId="22" xfId="0" applyNumberFormat="1" applyFont="1" applyFill="1" applyBorder="1" applyAlignment="1">
      <alignment horizontal="center"/>
    </xf>
    <xf numFmtId="49" fontId="21" fillId="24" borderId="21" xfId="0" applyNumberFormat="1" applyFont="1" applyFill="1" applyBorder="1" applyAlignment="1">
      <alignment horizontal="center"/>
    </xf>
    <xf numFmtId="2" fontId="21" fillId="24" borderId="22" xfId="0" applyNumberFormat="1" applyFont="1" applyFill="1" applyBorder="1" applyAlignment="1">
      <alignment horizontal="center"/>
    </xf>
    <xf numFmtId="49" fontId="21" fillId="24" borderId="56" xfId="0" applyNumberFormat="1" applyFont="1" applyFill="1" applyBorder="1" applyAlignment="1">
      <alignment horizontal="center" shrinkToFit="1"/>
    </xf>
    <xf numFmtId="49" fontId="21" fillId="24" borderId="57" xfId="0" applyNumberFormat="1" applyFont="1" applyFill="1" applyBorder="1" applyAlignment="1">
      <alignment horizontal="center" shrinkToFit="1"/>
    </xf>
    <xf numFmtId="49" fontId="18" fillId="24" borderId="58" xfId="0" applyNumberFormat="1" applyFont="1" applyFill="1" applyBorder="1" applyAlignment="1">
      <alignment horizontal="center"/>
    </xf>
    <xf numFmtId="49" fontId="18" fillId="24" borderId="59" xfId="0" applyNumberFormat="1" applyFont="1" applyFill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1" fontId="19" fillId="24" borderId="22" xfId="0" applyNumberFormat="1" applyFont="1" applyFill="1" applyBorder="1" applyAlignment="1">
      <alignment horizontal="center"/>
    </xf>
    <xf numFmtId="0" fontId="19" fillId="24" borderId="22" xfId="0" applyFont="1" applyFill="1" applyBorder="1" applyAlignment="1">
      <alignment horizontal="center"/>
    </xf>
    <xf numFmtId="0" fontId="19" fillId="24" borderId="22" xfId="0" applyNumberFormat="1" applyFont="1" applyFill="1" applyBorder="1" applyAlignment="1">
      <alignment horizontal="center"/>
    </xf>
    <xf numFmtId="0" fontId="19" fillId="24" borderId="23" xfId="0" applyFont="1" applyFill="1" applyBorder="1" applyAlignment="1">
      <alignment horizontal="center"/>
    </xf>
    <xf numFmtId="0" fontId="19" fillId="24" borderId="60" xfId="0" applyFont="1" applyFill="1" applyBorder="1" applyAlignment="1">
      <alignment/>
    </xf>
    <xf numFmtId="0" fontId="19" fillId="24" borderId="61" xfId="0" applyFont="1" applyFill="1" applyBorder="1" applyAlignment="1">
      <alignment/>
    </xf>
    <xf numFmtId="3" fontId="26" fillId="24" borderId="62" xfId="0" applyNumberFormat="1" applyFont="1" applyFill="1" applyBorder="1" applyAlignment="1">
      <alignment/>
    </xf>
    <xf numFmtId="2" fontId="19" fillId="24" borderId="62" xfId="0" applyNumberFormat="1" applyFont="1" applyFill="1" applyBorder="1" applyAlignment="1">
      <alignment/>
    </xf>
    <xf numFmtId="0" fontId="18" fillId="24" borderId="63" xfId="0" applyFont="1" applyFill="1" applyBorder="1" applyAlignment="1">
      <alignment/>
    </xf>
    <xf numFmtId="0" fontId="18" fillId="24" borderId="64" xfId="0" applyFont="1" applyFill="1" applyBorder="1" applyAlignment="1">
      <alignment/>
    </xf>
    <xf numFmtId="0" fontId="18" fillId="24" borderId="24" xfId="0" applyFont="1" applyFill="1" applyBorder="1" applyAlignment="1">
      <alignment horizontal="left"/>
    </xf>
    <xf numFmtId="0" fontId="30" fillId="0" borderId="65" xfId="0" applyFont="1" applyBorder="1" applyAlignment="1">
      <alignment/>
    </xf>
    <xf numFmtId="3" fontId="24" fillId="24" borderId="29" xfId="0" applyNumberFormat="1" applyFont="1" applyFill="1" applyBorder="1" applyAlignment="1">
      <alignment horizontal="right"/>
    </xf>
    <xf numFmtId="3" fontId="18" fillId="24" borderId="30" xfId="0" applyNumberFormat="1" applyFont="1" applyFill="1" applyBorder="1" applyAlignment="1">
      <alignment horizontal="right"/>
    </xf>
    <xf numFmtId="2" fontId="18" fillId="24" borderId="30" xfId="0" applyNumberFormat="1" applyFont="1" applyFill="1" applyBorder="1" applyAlignment="1">
      <alignment/>
    </xf>
    <xf numFmtId="3" fontId="18" fillId="24" borderId="66" xfId="0" applyNumberFormat="1" applyFont="1" applyFill="1" applyBorder="1" applyAlignment="1">
      <alignment horizontal="right"/>
    </xf>
    <xf numFmtId="3" fontId="18" fillId="24" borderId="31" xfId="0" applyNumberFormat="1" applyFont="1" applyFill="1" applyBorder="1" applyAlignment="1">
      <alignment horizontal="right"/>
    </xf>
    <xf numFmtId="2" fontId="18" fillId="24" borderId="14" xfId="0" applyNumberFormat="1" applyFont="1" applyFill="1" applyBorder="1" applyAlignment="1">
      <alignment/>
    </xf>
    <xf numFmtId="0" fontId="18" fillId="24" borderId="67" xfId="0" applyFont="1" applyFill="1" applyBorder="1" applyAlignment="1">
      <alignment horizontal="left"/>
    </xf>
    <xf numFmtId="0" fontId="30" fillId="0" borderId="68" xfId="0" applyFont="1" applyBorder="1" applyAlignment="1">
      <alignment/>
    </xf>
    <xf numFmtId="2" fontId="18" fillId="24" borderId="34" xfId="0" applyNumberFormat="1" applyFont="1" applyFill="1" applyBorder="1" applyAlignment="1">
      <alignment/>
    </xf>
    <xf numFmtId="0" fontId="19" fillId="24" borderId="69" xfId="0" applyFont="1" applyFill="1" applyBorder="1" applyAlignment="1">
      <alignment/>
    </xf>
    <xf numFmtId="0" fontId="19" fillId="24" borderId="70" xfId="0" applyFont="1" applyFill="1" applyBorder="1" applyAlignment="1">
      <alignment/>
    </xf>
    <xf numFmtId="3" fontId="24" fillId="24" borderId="71" xfId="0" applyNumberFormat="1" applyFont="1" applyFill="1" applyBorder="1" applyAlignment="1">
      <alignment horizontal="right"/>
    </xf>
    <xf numFmtId="3" fontId="18" fillId="24" borderId="72" xfId="0" applyNumberFormat="1" applyFont="1" applyFill="1" applyBorder="1" applyAlignment="1">
      <alignment horizontal="right"/>
    </xf>
    <xf numFmtId="3" fontId="19" fillId="24" borderId="72" xfId="0" applyNumberFormat="1" applyFont="1" applyFill="1" applyBorder="1" applyAlignment="1">
      <alignment horizontal="right"/>
    </xf>
    <xf numFmtId="2" fontId="18" fillId="24" borderId="26" xfId="0" applyNumberFormat="1" applyFont="1" applyFill="1" applyBorder="1" applyAlignment="1">
      <alignment/>
    </xf>
    <xf numFmtId="3" fontId="19" fillId="24" borderId="73" xfId="0" applyNumberFormat="1" applyFont="1" applyFill="1" applyBorder="1" applyAlignment="1">
      <alignment horizontal="right"/>
    </xf>
    <xf numFmtId="3" fontId="19" fillId="24" borderId="74" xfId="0" applyNumberFormat="1" applyFont="1" applyFill="1" applyBorder="1" applyAlignment="1">
      <alignment horizontal="right"/>
    </xf>
    <xf numFmtId="0" fontId="18" fillId="24" borderId="33" xfId="0" applyFont="1" applyFill="1" applyBorder="1" applyAlignment="1">
      <alignment horizontal="centerContinuous"/>
    </xf>
    <xf numFmtId="0" fontId="18" fillId="24" borderId="16" xfId="0" applyFont="1" applyFill="1" applyBorder="1" applyAlignment="1">
      <alignment horizontal="left"/>
    </xf>
    <xf numFmtId="3" fontId="24" fillId="24" borderId="15" xfId="0" applyNumberFormat="1" applyFont="1" applyFill="1" applyBorder="1" applyAlignment="1">
      <alignment horizontal="right"/>
    </xf>
    <xf numFmtId="3" fontId="18" fillId="24" borderId="17" xfId="0" applyNumberFormat="1" applyFont="1" applyFill="1" applyBorder="1" applyAlignment="1">
      <alignment horizontal="right"/>
    </xf>
    <xf numFmtId="3" fontId="19" fillId="24" borderId="17" xfId="0" applyNumberFormat="1" applyFont="1" applyFill="1" applyBorder="1" applyAlignment="1">
      <alignment horizontal="right"/>
    </xf>
    <xf numFmtId="2" fontId="18" fillId="24" borderId="17" xfId="0" applyNumberFormat="1" applyFont="1" applyFill="1" applyBorder="1" applyAlignment="1">
      <alignment/>
    </xf>
    <xf numFmtId="3" fontId="18" fillId="24" borderId="75" xfId="0" applyNumberFormat="1" applyFont="1" applyFill="1" applyBorder="1" applyAlignment="1">
      <alignment horizontal="right"/>
    </xf>
    <xf numFmtId="3" fontId="18" fillId="24" borderId="35" xfId="0" applyNumberFormat="1" applyFont="1" applyFill="1" applyBorder="1" applyAlignment="1">
      <alignment horizontal="right"/>
    </xf>
    <xf numFmtId="0" fontId="19" fillId="24" borderId="36" xfId="0" applyFont="1" applyFill="1" applyBorder="1" applyAlignment="1">
      <alignment/>
    </xf>
    <xf numFmtId="0" fontId="19" fillId="24" borderId="76" xfId="0" applyFont="1" applyFill="1" applyBorder="1" applyAlignment="1">
      <alignment/>
    </xf>
    <xf numFmtId="3" fontId="24" fillId="24" borderId="37" xfId="0" applyNumberFormat="1" applyFont="1" applyFill="1" applyBorder="1" applyAlignment="1">
      <alignment horizontal="right"/>
    </xf>
    <xf numFmtId="3" fontId="18" fillId="24" borderId="18" xfId="0" applyNumberFormat="1" applyFont="1" applyFill="1" applyBorder="1" applyAlignment="1">
      <alignment horizontal="right"/>
    </xf>
    <xf numFmtId="3" fontId="19" fillId="24" borderId="18" xfId="0" applyNumberFormat="1" applyFont="1" applyFill="1" applyBorder="1" applyAlignment="1">
      <alignment horizontal="right"/>
    </xf>
    <xf numFmtId="2" fontId="18" fillId="24" borderId="18" xfId="0" applyNumberFormat="1" applyFont="1" applyFill="1" applyBorder="1" applyAlignment="1">
      <alignment/>
    </xf>
    <xf numFmtId="3" fontId="19" fillId="24" borderId="77" xfId="0" applyNumberFormat="1" applyFont="1" applyFill="1" applyBorder="1" applyAlignment="1">
      <alignment horizontal="right"/>
    </xf>
    <xf numFmtId="3" fontId="19" fillId="24" borderId="38" xfId="0" applyNumberFormat="1" applyFont="1" applyFill="1" applyBorder="1" applyAlignment="1">
      <alignment horizontal="right"/>
    </xf>
    <xf numFmtId="3" fontId="19" fillId="24" borderId="76" xfId="0" applyNumberFormat="1" applyFont="1" applyFill="1" applyBorder="1" applyAlignment="1">
      <alignment horizontal="right"/>
    </xf>
    <xf numFmtId="0" fontId="19" fillId="24" borderId="78" xfId="0" applyFont="1" applyFill="1" applyBorder="1" applyAlignment="1">
      <alignment/>
    </xf>
    <xf numFmtId="3" fontId="24" fillId="24" borderId="10" xfId="0" applyNumberFormat="1" applyFont="1" applyFill="1" applyBorder="1" applyAlignment="1">
      <alignment horizontal="right"/>
    </xf>
    <xf numFmtId="3" fontId="18" fillId="24" borderId="12" xfId="0" applyNumberFormat="1" applyFont="1" applyFill="1" applyBorder="1" applyAlignment="1">
      <alignment horizontal="right"/>
    </xf>
    <xf numFmtId="3" fontId="19" fillId="24" borderId="12" xfId="0" applyNumberFormat="1" applyFont="1" applyFill="1" applyBorder="1" applyAlignment="1">
      <alignment horizontal="right"/>
    </xf>
    <xf numFmtId="3" fontId="19" fillId="24" borderId="79" xfId="0" applyNumberFormat="1" applyFont="1" applyFill="1" applyBorder="1" applyAlignment="1">
      <alignment horizontal="right"/>
    </xf>
    <xf numFmtId="3" fontId="19" fillId="24" borderId="80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19" fillId="24" borderId="11" xfId="0" applyFont="1" applyFill="1" applyBorder="1" applyAlignment="1">
      <alignment/>
    </xf>
    <xf numFmtId="3" fontId="31" fillId="24" borderId="37" xfId="0" applyNumberFormat="1" applyFont="1" applyFill="1" applyBorder="1" applyAlignment="1">
      <alignment horizontal="right"/>
    </xf>
    <xf numFmtId="3" fontId="19" fillId="24" borderId="37" xfId="0" applyNumberFormat="1" applyFont="1" applyFill="1" applyBorder="1" applyAlignment="1">
      <alignment horizontal="right"/>
    </xf>
    <xf numFmtId="0" fontId="19" fillId="24" borderId="81" xfId="0" applyFont="1" applyFill="1" applyBorder="1" applyAlignment="1">
      <alignment/>
    </xf>
    <xf numFmtId="0" fontId="19" fillId="24" borderId="82" xfId="0" applyFont="1" applyFill="1" applyBorder="1" applyAlignment="1">
      <alignment/>
    </xf>
    <xf numFmtId="3" fontId="19" fillId="24" borderId="83" xfId="0" applyNumberFormat="1" applyFont="1" applyFill="1" applyBorder="1" applyAlignment="1">
      <alignment horizontal="right"/>
    </xf>
    <xf numFmtId="3" fontId="19" fillId="24" borderId="84" xfId="0" applyNumberFormat="1" applyFont="1" applyFill="1" applyBorder="1" applyAlignment="1">
      <alignment horizontal="right"/>
    </xf>
    <xf numFmtId="3" fontId="19" fillId="24" borderId="84" xfId="0" applyNumberFormat="1" applyFont="1" applyFill="1" applyBorder="1" applyAlignment="1">
      <alignment horizontal="right"/>
    </xf>
    <xf numFmtId="2" fontId="19" fillId="24" borderId="84" xfId="0" applyNumberFormat="1" applyFont="1" applyFill="1" applyBorder="1" applyAlignment="1">
      <alignment/>
    </xf>
    <xf numFmtId="3" fontId="19" fillId="24" borderId="85" xfId="0" applyNumberFormat="1" applyFont="1" applyFill="1" applyBorder="1" applyAlignment="1">
      <alignment horizontal="right"/>
    </xf>
    <xf numFmtId="3" fontId="19" fillId="24" borderId="86" xfId="0" applyNumberFormat="1" applyFont="1" applyFill="1" applyBorder="1" applyAlignment="1">
      <alignment horizontal="right"/>
    </xf>
    <xf numFmtId="0" fontId="19" fillId="24" borderId="58" xfId="0" applyFont="1" applyFill="1" applyBorder="1" applyAlignment="1">
      <alignment/>
    </xf>
    <xf numFmtId="0" fontId="19" fillId="24" borderId="87" xfId="0" applyFont="1" applyFill="1" applyBorder="1" applyAlignment="1">
      <alignment/>
    </xf>
    <xf numFmtId="3" fontId="26" fillId="24" borderId="88" xfId="0" applyNumberFormat="1" applyFont="1" applyFill="1" applyBorder="1" applyAlignment="1">
      <alignment horizontal="right" vertical="center"/>
    </xf>
    <xf numFmtId="1" fontId="19" fillId="24" borderId="87" xfId="0" applyNumberFormat="1" applyFont="1" applyFill="1" applyBorder="1" applyAlignment="1">
      <alignment horizontal="right" vertical="center"/>
    </xf>
    <xf numFmtId="1" fontId="19" fillId="24" borderId="89" xfId="0" applyNumberFormat="1" applyFont="1" applyFill="1" applyBorder="1" applyAlignment="1">
      <alignment horizontal="right" vertical="center"/>
    </xf>
    <xf numFmtId="0" fontId="19" fillId="24" borderId="53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3" fontId="26" fillId="24" borderId="15" xfId="0" applyNumberFormat="1" applyFont="1" applyFill="1" applyBorder="1" applyAlignment="1">
      <alignment horizontal="right"/>
    </xf>
    <xf numFmtId="3" fontId="19" fillId="24" borderId="75" xfId="0" applyNumberFormat="1" applyFont="1" applyFill="1" applyBorder="1" applyAlignment="1">
      <alignment horizontal="right"/>
    </xf>
    <xf numFmtId="3" fontId="19" fillId="24" borderId="35" xfId="0" applyNumberFormat="1" applyFont="1" applyFill="1" applyBorder="1" applyAlignment="1">
      <alignment horizontal="right"/>
    </xf>
    <xf numFmtId="3" fontId="19" fillId="24" borderId="90" xfId="0" applyNumberFormat="1" applyFont="1" applyFill="1" applyBorder="1" applyAlignment="1">
      <alignment horizontal="right"/>
    </xf>
    <xf numFmtId="2" fontId="19" fillId="24" borderId="91" xfId="0" applyNumberFormat="1" applyFont="1" applyFill="1" applyBorder="1" applyAlignment="1">
      <alignment/>
    </xf>
    <xf numFmtId="0" fontId="19" fillId="19" borderId="92" xfId="0" applyFont="1" applyFill="1" applyBorder="1" applyAlignment="1">
      <alignment horizontal="center" vertical="center"/>
    </xf>
    <xf numFmtId="0" fontId="19" fillId="19" borderId="93" xfId="0" applyFont="1" applyFill="1" applyBorder="1" applyAlignment="1">
      <alignment horizontal="center" vertical="center"/>
    </xf>
    <xf numFmtId="3" fontId="26" fillId="19" borderId="94" xfId="0" applyNumberFormat="1" applyFont="1" applyFill="1" applyBorder="1" applyAlignment="1">
      <alignment horizontal="right" vertical="center"/>
    </xf>
    <xf numFmtId="3" fontId="19" fillId="19" borderId="50" xfId="0" applyNumberFormat="1" applyFont="1" applyFill="1" applyBorder="1" applyAlignment="1">
      <alignment horizontal="right"/>
    </xf>
    <xf numFmtId="2" fontId="19" fillId="19" borderId="50" xfId="0" applyNumberFormat="1" applyFont="1" applyFill="1" applyBorder="1" applyAlignment="1">
      <alignment/>
    </xf>
    <xf numFmtId="1" fontId="19" fillId="19" borderId="95" xfId="0" applyNumberFormat="1" applyFont="1" applyFill="1" applyBorder="1" applyAlignment="1">
      <alignment horizontal="right" vertical="center"/>
    </xf>
    <xf numFmtId="1" fontId="19" fillId="19" borderId="96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9" fillId="24" borderId="0" xfId="0" applyFont="1" applyFill="1" applyBorder="1" applyAlignment="1">
      <alignment horizontal="right"/>
    </xf>
    <xf numFmtId="0" fontId="19" fillId="24" borderId="0" xfId="0" applyFont="1" applyFill="1" applyBorder="1" applyAlignment="1">
      <alignment horizontal="center"/>
    </xf>
    <xf numFmtId="0" fontId="18" fillId="24" borderId="21" xfId="0" applyFont="1" applyFill="1" applyBorder="1" applyAlignment="1">
      <alignment horizontal="right"/>
    </xf>
    <xf numFmtId="0" fontId="20" fillId="24" borderId="97" xfId="0" applyFont="1" applyFill="1" applyBorder="1" applyAlignment="1">
      <alignment horizontal="center" vertical="center"/>
    </xf>
    <xf numFmtId="0" fontId="22" fillId="24" borderId="98" xfId="0" applyFont="1" applyFill="1" applyBorder="1" applyAlignment="1">
      <alignment vertical="center"/>
    </xf>
    <xf numFmtId="0" fontId="22" fillId="24" borderId="99" xfId="0" applyFont="1" applyFill="1" applyBorder="1" applyAlignment="1">
      <alignment vertical="center"/>
    </xf>
    <xf numFmtId="0" fontId="21" fillId="24" borderId="100" xfId="0" applyFont="1" applyFill="1" applyBorder="1" applyAlignment="1">
      <alignment horizontal="center"/>
    </xf>
    <xf numFmtId="0" fontId="21" fillId="24" borderId="101" xfId="0" applyFont="1" applyFill="1" applyBorder="1" applyAlignment="1">
      <alignment horizontal="center"/>
    </xf>
    <xf numFmtId="0" fontId="21" fillId="24" borderId="102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79" xfId="0" applyFont="1" applyFill="1" applyBorder="1" applyAlignment="1">
      <alignment horizontal="center"/>
    </xf>
    <xf numFmtId="0" fontId="23" fillId="24" borderId="103" xfId="0" applyFont="1" applyFill="1" applyBorder="1" applyAlignment="1">
      <alignment horizontal="center"/>
    </xf>
    <xf numFmtId="14" fontId="23" fillId="24" borderId="75" xfId="0" applyNumberFormat="1" applyFont="1" applyFill="1" applyBorder="1" applyAlignment="1">
      <alignment horizontal="center"/>
    </xf>
    <xf numFmtId="14" fontId="23" fillId="24" borderId="104" xfId="0" applyNumberFormat="1" applyFont="1" applyFill="1" applyBorder="1" applyAlignment="1">
      <alignment horizontal="center"/>
    </xf>
    <xf numFmtId="2" fontId="19" fillId="24" borderId="0" xfId="0" applyNumberFormat="1" applyFont="1" applyFill="1" applyAlignment="1">
      <alignment horizontal="center"/>
    </xf>
    <xf numFmtId="2" fontId="26" fillId="24" borderId="100" xfId="0" applyNumberFormat="1" applyFont="1" applyFill="1" applyBorder="1" applyAlignment="1">
      <alignment horizontal="center"/>
    </xf>
    <xf numFmtId="2" fontId="26" fillId="24" borderId="101" xfId="0" applyNumberFormat="1" applyFont="1" applyFill="1" applyBorder="1" applyAlignment="1">
      <alignment horizontal="center"/>
    </xf>
    <xf numFmtId="2" fontId="26" fillId="24" borderId="102" xfId="0" applyNumberFormat="1" applyFont="1" applyFill="1" applyBorder="1" applyAlignment="1">
      <alignment horizontal="center"/>
    </xf>
    <xf numFmtId="0" fontId="21" fillId="24" borderId="79" xfId="0" applyFont="1" applyFill="1" applyBorder="1" applyAlignment="1">
      <alignment horizontal="center"/>
    </xf>
    <xf numFmtId="0" fontId="21" fillId="24" borderId="103" xfId="0" applyFont="1" applyFill="1" applyBorder="1" applyAlignment="1">
      <alignment horizontal="center"/>
    </xf>
    <xf numFmtId="14" fontId="21" fillId="24" borderId="75" xfId="0" applyNumberFormat="1" applyFont="1" applyFill="1" applyBorder="1" applyAlignment="1">
      <alignment horizontal="center"/>
    </xf>
    <xf numFmtId="14" fontId="21" fillId="24" borderId="104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25">
      <selection activeCell="A1" sqref="A1:G57"/>
    </sheetView>
  </sheetViews>
  <sheetFormatPr defaultColWidth="9.00390625" defaultRowHeight="12.75"/>
  <cols>
    <col min="1" max="1" width="39.625" style="0" customWidth="1"/>
    <col min="2" max="2" width="14.875" style="0" customWidth="1"/>
    <col min="3" max="4" width="12.25390625" style="0" customWidth="1"/>
  </cols>
  <sheetData>
    <row r="1" spans="1:7" ht="15.75">
      <c r="A1" s="1"/>
      <c r="B1" s="1"/>
      <c r="C1" s="1"/>
      <c r="D1" s="1"/>
      <c r="E1" s="1"/>
      <c r="F1" s="220" t="s">
        <v>0</v>
      </c>
      <c r="G1" s="220"/>
    </row>
    <row r="2" spans="1:7" ht="15.75">
      <c r="A2" s="221" t="s">
        <v>1</v>
      </c>
      <c r="B2" s="221"/>
      <c r="C2" s="221"/>
      <c r="D2" s="221"/>
      <c r="E2" s="221"/>
      <c r="F2" s="221"/>
      <c r="G2" s="221"/>
    </row>
    <row r="3" spans="1:7" ht="16.5" thickBot="1">
      <c r="A3" s="2"/>
      <c r="B3" s="2"/>
      <c r="C3" s="2"/>
      <c r="D3" s="2"/>
      <c r="E3" s="2"/>
      <c r="F3" s="222" t="s">
        <v>2</v>
      </c>
      <c r="G3" s="222"/>
    </row>
    <row r="4" spans="1:7" ht="12.75">
      <c r="A4" s="223" t="s">
        <v>3</v>
      </c>
      <c r="B4" s="226" t="s">
        <v>4</v>
      </c>
      <c r="C4" s="227"/>
      <c r="D4" s="227"/>
      <c r="E4" s="227"/>
      <c r="F4" s="227"/>
      <c r="G4" s="228"/>
    </row>
    <row r="5" spans="1:7" ht="12.75">
      <c r="A5" s="224"/>
      <c r="B5" s="3" t="s">
        <v>5</v>
      </c>
      <c r="C5" s="4" t="s">
        <v>6</v>
      </c>
      <c r="D5" s="5" t="s">
        <v>7</v>
      </c>
      <c r="E5" s="229" t="s">
        <v>8</v>
      </c>
      <c r="F5" s="231" t="s">
        <v>9</v>
      </c>
      <c r="G5" s="232"/>
    </row>
    <row r="6" spans="1:7" ht="12.75">
      <c r="A6" s="224"/>
      <c r="B6" s="6" t="s">
        <v>10</v>
      </c>
      <c r="C6" s="7" t="s">
        <v>10</v>
      </c>
      <c r="D6" s="8" t="s">
        <v>11</v>
      </c>
      <c r="E6" s="230"/>
      <c r="F6" s="233" t="s">
        <v>12</v>
      </c>
      <c r="G6" s="234"/>
    </row>
    <row r="7" spans="1:7" ht="12.75">
      <c r="A7" s="224"/>
      <c r="B7" s="9" t="s">
        <v>13</v>
      </c>
      <c r="C7" s="10" t="s">
        <v>14</v>
      </c>
      <c r="D7" s="11">
        <v>40543</v>
      </c>
      <c r="E7" s="12" t="s">
        <v>15</v>
      </c>
      <c r="F7" s="13" t="s">
        <v>16</v>
      </c>
      <c r="G7" s="14" t="s">
        <v>17</v>
      </c>
    </row>
    <row r="8" spans="1:7" ht="16.5" thickBot="1">
      <c r="A8" s="225"/>
      <c r="B8" s="15">
        <v>1</v>
      </c>
      <c r="C8" s="16">
        <v>2</v>
      </c>
      <c r="D8" s="17">
        <v>3</v>
      </c>
      <c r="E8" s="16">
        <v>4</v>
      </c>
      <c r="F8" s="17">
        <v>5</v>
      </c>
      <c r="G8" s="18">
        <v>6</v>
      </c>
    </row>
    <row r="9" spans="1:7" ht="15.75">
      <c r="A9" s="19" t="s">
        <v>18</v>
      </c>
      <c r="B9" s="20">
        <v>96672</v>
      </c>
      <c r="C9" s="21">
        <v>115231.62</v>
      </c>
      <c r="D9" s="22">
        <v>112809</v>
      </c>
      <c r="E9" s="23">
        <f>(D9/C9)</f>
        <v>0.9789760831271833</v>
      </c>
      <c r="F9" s="24"/>
      <c r="G9" s="25"/>
    </row>
    <row r="10" spans="1:7" ht="15.75">
      <c r="A10" s="26" t="s">
        <v>19</v>
      </c>
      <c r="B10" s="27">
        <v>83287</v>
      </c>
      <c r="C10" s="28">
        <v>49010</v>
      </c>
      <c r="D10" s="29">
        <v>37165</v>
      </c>
      <c r="E10" s="23">
        <f>(D10/C10)</f>
        <v>0.7583146296674148</v>
      </c>
      <c r="F10" s="30"/>
      <c r="G10" s="31"/>
    </row>
    <row r="11" spans="1:7" ht="15.75">
      <c r="A11" s="19" t="s">
        <v>20</v>
      </c>
      <c r="B11" s="32"/>
      <c r="C11" s="21"/>
      <c r="D11" s="22">
        <v>11279</v>
      </c>
      <c r="E11" s="23"/>
      <c r="F11" s="24"/>
      <c r="G11" s="33"/>
    </row>
    <row r="12" spans="1:7" ht="15.75">
      <c r="A12" s="34" t="s">
        <v>21</v>
      </c>
      <c r="B12" s="35">
        <f>SUM(B9:B11)</f>
        <v>179959</v>
      </c>
      <c r="C12" s="36">
        <f>SUM(C9:C11)</f>
        <v>164241.62</v>
      </c>
      <c r="D12" s="37">
        <f>SUM(D9:D11)</f>
        <v>161253</v>
      </c>
      <c r="E12" s="38">
        <f aca="true" t="shared" si="0" ref="E12:E19">(D12/C12)</f>
        <v>0.9818035160637115</v>
      </c>
      <c r="F12" s="37"/>
      <c r="G12" s="39"/>
    </row>
    <row r="13" spans="1:7" ht="15.75">
      <c r="A13" s="19" t="s">
        <v>22</v>
      </c>
      <c r="B13" s="32">
        <v>22751</v>
      </c>
      <c r="C13" s="21">
        <v>10984</v>
      </c>
      <c r="D13" s="22">
        <v>23098.07</v>
      </c>
      <c r="E13" s="23">
        <f t="shared" si="0"/>
        <v>2.1028832847778585</v>
      </c>
      <c r="F13" s="24"/>
      <c r="G13" s="33"/>
    </row>
    <row r="14" spans="1:7" ht="15.75">
      <c r="A14" s="26" t="s">
        <v>23</v>
      </c>
      <c r="B14" s="27">
        <v>19139</v>
      </c>
      <c r="C14" s="28">
        <v>13390</v>
      </c>
      <c r="D14" s="29">
        <v>15075.07</v>
      </c>
      <c r="E14" s="23">
        <f t="shared" si="0"/>
        <v>1.1258454070201642</v>
      </c>
      <c r="F14" s="30"/>
      <c r="G14" s="40"/>
    </row>
    <row r="15" spans="1:7" ht="15.75">
      <c r="A15" s="26" t="s">
        <v>24</v>
      </c>
      <c r="B15" s="27">
        <v>5178</v>
      </c>
      <c r="C15" s="28">
        <v>5885</v>
      </c>
      <c r="D15" s="29">
        <v>5885.21</v>
      </c>
      <c r="E15" s="23">
        <f t="shared" si="0"/>
        <v>1.000035683942226</v>
      </c>
      <c r="F15" s="30"/>
      <c r="G15" s="41"/>
    </row>
    <row r="16" spans="1:7" ht="15.75">
      <c r="A16" s="26" t="s">
        <v>25</v>
      </c>
      <c r="B16" s="27">
        <v>372640</v>
      </c>
      <c r="C16" s="28">
        <v>388161</v>
      </c>
      <c r="D16" s="29">
        <v>420102</v>
      </c>
      <c r="E16" s="23">
        <f t="shared" si="0"/>
        <v>1.0822880196619444</v>
      </c>
      <c r="F16" s="30"/>
      <c r="G16" s="31"/>
    </row>
    <row r="17" spans="1:7" ht="15.75">
      <c r="A17" s="34" t="s">
        <v>26</v>
      </c>
      <c r="B17" s="35">
        <f>SUM(B13:B16)</f>
        <v>419708</v>
      </c>
      <c r="C17" s="36">
        <f>SUM(C13:C16)</f>
        <v>418420</v>
      </c>
      <c r="D17" s="37">
        <f>SUM(D13:D16)</f>
        <v>464160.35</v>
      </c>
      <c r="E17" s="38">
        <f t="shared" si="0"/>
        <v>1.1093168347593327</v>
      </c>
      <c r="F17" s="37"/>
      <c r="G17" s="39"/>
    </row>
    <row r="18" spans="1:7" ht="15.75">
      <c r="A18" s="19" t="s">
        <v>27</v>
      </c>
      <c r="B18" s="42">
        <v>585177</v>
      </c>
      <c r="C18" s="22">
        <v>585177</v>
      </c>
      <c r="D18" s="22">
        <v>521611.24</v>
      </c>
      <c r="E18" s="23">
        <f t="shared" si="0"/>
        <v>0.8913734476918949</v>
      </c>
      <c r="F18" s="24"/>
      <c r="G18" s="25"/>
    </row>
    <row r="19" spans="1:7" ht="15.75">
      <c r="A19" s="19" t="s">
        <v>28</v>
      </c>
      <c r="B19" s="42">
        <v>202117</v>
      </c>
      <c r="C19" s="22">
        <v>202117</v>
      </c>
      <c r="D19" s="22">
        <v>182966</v>
      </c>
      <c r="E19" s="23">
        <f t="shared" si="0"/>
        <v>0.9052479504445445</v>
      </c>
      <c r="F19" s="24"/>
      <c r="G19" s="25"/>
    </row>
    <row r="20" spans="1:7" ht="15.75">
      <c r="A20" s="19" t="s">
        <v>29</v>
      </c>
      <c r="B20" s="42"/>
      <c r="C20" s="22"/>
      <c r="D20" s="22"/>
      <c r="E20" s="23"/>
      <c r="F20" s="24"/>
      <c r="G20" s="25"/>
    </row>
    <row r="21" spans="1:7" ht="15.75">
      <c r="A21" s="19" t="s">
        <v>30</v>
      </c>
      <c r="B21" s="42">
        <v>10664</v>
      </c>
      <c r="C21" s="22">
        <v>10664</v>
      </c>
      <c r="D21" s="22">
        <v>45109</v>
      </c>
      <c r="E21" s="23">
        <f>(D21/C21)</f>
        <v>4.230026256564141</v>
      </c>
      <c r="F21" s="24"/>
      <c r="G21" s="25"/>
    </row>
    <row r="22" spans="1:7" ht="15.75">
      <c r="A22" s="26" t="s">
        <v>31</v>
      </c>
      <c r="B22" s="43"/>
      <c r="C22" s="29"/>
      <c r="D22" s="29">
        <v>10</v>
      </c>
      <c r="E22" s="23"/>
      <c r="F22" s="30"/>
      <c r="G22" s="40"/>
    </row>
    <row r="23" spans="1:7" ht="15.75">
      <c r="A23" s="34" t="s">
        <v>32</v>
      </c>
      <c r="B23" s="35">
        <f>SUM(B18:B22)</f>
        <v>797958</v>
      </c>
      <c r="C23" s="36">
        <f>SUM(C18:C22)</f>
        <v>797958</v>
      </c>
      <c r="D23" s="37">
        <f>SUM(D18:D22)</f>
        <v>749696.24</v>
      </c>
      <c r="E23" s="38">
        <f>(D23/C23)</f>
        <v>0.9395184207690129</v>
      </c>
      <c r="F23" s="37"/>
      <c r="G23" s="39"/>
    </row>
    <row r="24" spans="1:7" ht="15.75">
      <c r="A24" s="19" t="s">
        <v>33</v>
      </c>
      <c r="B24" s="42"/>
      <c r="C24" s="44"/>
      <c r="D24" s="45"/>
      <c r="E24" s="23"/>
      <c r="F24" s="24"/>
      <c r="G24" s="25"/>
    </row>
    <row r="25" spans="1:7" ht="15.75">
      <c r="A25" s="26" t="s">
        <v>34</v>
      </c>
      <c r="B25" s="43" t="s">
        <v>35</v>
      </c>
      <c r="C25" s="29"/>
      <c r="D25" s="29">
        <v>4503</v>
      </c>
      <c r="E25" s="23"/>
      <c r="F25" s="30"/>
      <c r="G25" s="40"/>
    </row>
    <row r="26" spans="1:7" ht="15.75">
      <c r="A26" s="26" t="s">
        <v>36</v>
      </c>
      <c r="B26" s="43">
        <v>8142</v>
      </c>
      <c r="C26" s="29">
        <v>8005</v>
      </c>
      <c r="D26" s="29">
        <v>632.83</v>
      </c>
      <c r="E26" s="23">
        <f>(D26/C26)</f>
        <v>0.07905434103685197</v>
      </c>
      <c r="F26" s="30"/>
      <c r="G26" s="40"/>
    </row>
    <row r="27" spans="1:7" ht="15.75">
      <c r="A27" s="34" t="s">
        <v>37</v>
      </c>
      <c r="B27" s="46">
        <f>SUM(B24:B26)</f>
        <v>8142</v>
      </c>
      <c r="C27" s="47">
        <f>SUM(C24:C26)</f>
        <v>8005</v>
      </c>
      <c r="D27" s="48">
        <f>SUM(D24:D26)</f>
        <v>5135.83</v>
      </c>
      <c r="E27" s="38">
        <f>(D27/C27)</f>
        <v>0.641577763897564</v>
      </c>
      <c r="F27" s="49"/>
      <c r="G27" s="39"/>
    </row>
    <row r="28" spans="1:7" ht="15.75">
      <c r="A28" s="19" t="s">
        <v>38</v>
      </c>
      <c r="B28" s="42"/>
      <c r="C28" s="21"/>
      <c r="D28" s="22">
        <v>0</v>
      </c>
      <c r="E28" s="23"/>
      <c r="F28" s="24"/>
      <c r="G28" s="25"/>
    </row>
    <row r="29" spans="1:7" ht="15.75">
      <c r="A29" s="26" t="s">
        <v>39</v>
      </c>
      <c r="B29" s="43"/>
      <c r="C29" s="29"/>
      <c r="D29" s="29">
        <v>2371.63</v>
      </c>
      <c r="E29" s="23"/>
      <c r="F29" s="30"/>
      <c r="G29" s="40"/>
    </row>
    <row r="30" spans="1:7" ht="15.75">
      <c r="A30" s="26" t="s">
        <v>40</v>
      </c>
      <c r="B30" s="43"/>
      <c r="C30" s="29"/>
      <c r="D30" s="29"/>
      <c r="E30" s="23"/>
      <c r="F30" s="30"/>
      <c r="G30" s="40"/>
    </row>
    <row r="31" spans="1:7" ht="15.75">
      <c r="A31" s="26" t="s">
        <v>41</v>
      </c>
      <c r="B31" s="43"/>
      <c r="C31" s="29"/>
      <c r="D31" s="29">
        <v>7834.47</v>
      </c>
      <c r="E31" s="23"/>
      <c r="F31" s="30"/>
      <c r="G31" s="41"/>
    </row>
    <row r="32" spans="1:7" ht="15.75">
      <c r="A32" s="26" t="s">
        <v>42</v>
      </c>
      <c r="B32" s="43"/>
      <c r="C32" s="29"/>
      <c r="D32" s="29"/>
      <c r="E32" s="23"/>
      <c r="F32" s="30"/>
      <c r="G32" s="40"/>
    </row>
    <row r="33" spans="1:7" ht="15.75">
      <c r="A33" s="26" t="s">
        <v>43</v>
      </c>
      <c r="B33" s="43"/>
      <c r="C33" s="29"/>
      <c r="D33" s="29">
        <v>15223.59</v>
      </c>
      <c r="E33" s="23"/>
      <c r="F33" s="30"/>
      <c r="G33" s="40"/>
    </row>
    <row r="34" spans="1:7" ht="15.75">
      <c r="A34" s="26" t="s">
        <v>44</v>
      </c>
      <c r="B34" s="43"/>
      <c r="C34" s="29"/>
      <c r="D34" s="29"/>
      <c r="E34" s="23"/>
      <c r="F34" s="30"/>
      <c r="G34" s="50"/>
    </row>
    <row r="35" spans="1:7" ht="15.75">
      <c r="A35" s="34" t="s">
        <v>45</v>
      </c>
      <c r="B35" s="35">
        <f>SUM(B28:B34)</f>
        <v>0</v>
      </c>
      <c r="C35" s="36">
        <f>SUM(C28:C34)</f>
        <v>0</v>
      </c>
      <c r="D35" s="37">
        <f>SUM(D28:D34)</f>
        <v>25429.690000000002</v>
      </c>
      <c r="E35" s="51"/>
      <c r="F35" s="49"/>
      <c r="G35" s="52"/>
    </row>
    <row r="36" spans="1:7" ht="15.75">
      <c r="A36" s="53" t="s">
        <v>46</v>
      </c>
      <c r="B36" s="54"/>
      <c r="C36" s="55"/>
      <c r="D36" s="55">
        <v>136007</v>
      </c>
      <c r="E36" s="56"/>
      <c r="F36" s="57"/>
      <c r="G36" s="58"/>
    </row>
    <row r="37" spans="1:7" ht="15.75">
      <c r="A37" s="19" t="s">
        <v>47</v>
      </c>
      <c r="B37" s="42"/>
      <c r="C37" s="22"/>
      <c r="D37" s="22">
        <v>26597.21</v>
      </c>
      <c r="E37" s="23"/>
      <c r="F37" s="24"/>
      <c r="G37" s="25"/>
    </row>
    <row r="38" spans="1:7" ht="15.75">
      <c r="A38" s="26" t="s">
        <v>48</v>
      </c>
      <c r="B38" s="43"/>
      <c r="C38" s="28"/>
      <c r="D38" s="29"/>
      <c r="E38" s="23"/>
      <c r="F38" s="30"/>
      <c r="G38" s="40"/>
    </row>
    <row r="39" spans="1:7" ht="15.75">
      <c r="A39" s="26" t="s">
        <v>49</v>
      </c>
      <c r="B39" s="43"/>
      <c r="C39" s="28"/>
      <c r="D39" s="29"/>
      <c r="E39" s="23"/>
      <c r="F39" s="30"/>
      <c r="G39" s="40"/>
    </row>
    <row r="40" spans="1:7" ht="15.75">
      <c r="A40" s="59" t="s">
        <v>50</v>
      </c>
      <c r="B40" s="60"/>
      <c r="C40" s="61"/>
      <c r="D40" s="62"/>
      <c r="E40" s="38"/>
      <c r="F40" s="63"/>
      <c r="G40" s="64"/>
    </row>
    <row r="41" spans="1:7" ht="15.75">
      <c r="A41" s="19" t="s">
        <v>51</v>
      </c>
      <c r="B41" s="42"/>
      <c r="C41" s="21"/>
      <c r="D41" s="22"/>
      <c r="E41" s="23"/>
      <c r="F41" s="24"/>
      <c r="G41" s="25"/>
    </row>
    <row r="42" spans="1:7" ht="15.75">
      <c r="A42" s="19" t="s">
        <v>52</v>
      </c>
      <c r="B42" s="43"/>
      <c r="C42" s="22"/>
      <c r="D42" s="22">
        <v>115.66</v>
      </c>
      <c r="E42" s="23"/>
      <c r="F42" s="24"/>
      <c r="G42" s="25"/>
    </row>
    <row r="43" spans="1:7" ht="15.75">
      <c r="A43" s="19" t="s">
        <v>53</v>
      </c>
      <c r="B43" s="42"/>
      <c r="C43" s="22"/>
      <c r="D43" s="22">
        <v>283.03</v>
      </c>
      <c r="E43" s="23"/>
      <c r="F43" s="24"/>
      <c r="G43" s="25"/>
    </row>
    <row r="44" spans="1:7" ht="15.75">
      <c r="A44" s="65" t="s">
        <v>54</v>
      </c>
      <c r="B44" s="66"/>
      <c r="C44" s="67"/>
      <c r="D44" s="68"/>
      <c r="E44" s="23"/>
      <c r="F44" s="63"/>
      <c r="G44" s="64"/>
    </row>
    <row r="45" spans="1:7" ht="15.75">
      <c r="A45" s="53" t="s">
        <v>55</v>
      </c>
      <c r="B45" s="69"/>
      <c r="C45" s="70"/>
      <c r="D45" s="71"/>
      <c r="E45" s="56"/>
      <c r="F45" s="57"/>
      <c r="G45" s="72"/>
    </row>
    <row r="46" spans="1:7" ht="16.5" thickBot="1">
      <c r="A46" s="73" t="s">
        <v>56</v>
      </c>
      <c r="B46" s="74"/>
      <c r="C46" s="75"/>
      <c r="D46" s="76"/>
      <c r="E46" s="77"/>
      <c r="F46" s="24"/>
      <c r="G46" s="25"/>
    </row>
    <row r="47" spans="1:7" ht="16.5" thickBot="1">
      <c r="A47" s="78" t="s">
        <v>57</v>
      </c>
      <c r="B47" s="79">
        <f>(B12+B17+B23+B27+B35+B36+B37+B38+B39+B40+B44+B45+B46)</f>
        <v>1405767</v>
      </c>
      <c r="C47" s="80">
        <f>(C12+C17+C23+C27+C35+C36+C37+C38+C39+C40+C44+C45+C46)</f>
        <v>1388624.62</v>
      </c>
      <c r="D47" s="81">
        <f>(D12+D17+D23+D27+D35+D36+D37+D38+D39+D40+D42+D43+D44+D45+D46)</f>
        <v>1568678.0099999998</v>
      </c>
      <c r="E47" s="82">
        <f>(D47/C47)</f>
        <v>1.129663112267158</v>
      </c>
      <c r="F47" s="83"/>
      <c r="G47" s="84"/>
    </row>
    <row r="48" spans="1:7" ht="16.5" thickTop="1">
      <c r="A48" s="53" t="s">
        <v>58</v>
      </c>
      <c r="B48" s="54">
        <v>82985</v>
      </c>
      <c r="C48" s="55">
        <v>82985</v>
      </c>
      <c r="D48" s="55">
        <v>206881</v>
      </c>
      <c r="E48" s="51">
        <f>(D48/C48)</f>
        <v>2.4929927095258178</v>
      </c>
      <c r="F48" s="85"/>
      <c r="G48" s="86"/>
    </row>
    <row r="49" spans="1:7" ht="15.75">
      <c r="A49" s="87" t="s">
        <v>59</v>
      </c>
      <c r="B49" s="88">
        <v>1322782</v>
      </c>
      <c r="C49" s="89">
        <v>1305640</v>
      </c>
      <c r="D49" s="89">
        <v>1312445.09</v>
      </c>
      <c r="E49" s="56">
        <f>(D49/C49)</f>
        <v>1.0052120722404339</v>
      </c>
      <c r="F49" s="90"/>
      <c r="G49" s="91"/>
    </row>
    <row r="50" spans="1:7" ht="15.75">
      <c r="A50" s="87" t="s">
        <v>60</v>
      </c>
      <c r="B50" s="88"/>
      <c r="C50" s="89">
        <v>168359</v>
      </c>
      <c r="D50" s="89">
        <v>132617</v>
      </c>
      <c r="E50" s="56">
        <f>(D50/C50)</f>
        <v>0.7877036570661503</v>
      </c>
      <c r="F50" s="90"/>
      <c r="G50" s="91"/>
    </row>
    <row r="51" spans="1:7" ht="16.5" thickBot="1">
      <c r="A51" s="92" t="s">
        <v>61</v>
      </c>
      <c r="B51" s="93"/>
      <c r="C51" s="94"/>
      <c r="D51" s="94">
        <v>0</v>
      </c>
      <c r="E51" s="51">
        <v>0</v>
      </c>
      <c r="F51" s="95"/>
      <c r="G51" s="96"/>
    </row>
    <row r="52" spans="1:7" ht="16.5" thickBot="1">
      <c r="A52" s="78" t="s">
        <v>62</v>
      </c>
      <c r="B52" s="79">
        <f>(B48+B49+B50)</f>
        <v>1405767</v>
      </c>
      <c r="C52" s="80">
        <f>(C48+C49+C50)</f>
        <v>1556984</v>
      </c>
      <c r="D52" s="80">
        <f>(D48+D49+D50)</f>
        <v>1651943.09</v>
      </c>
      <c r="E52" s="97">
        <f>(D52/C52)</f>
        <v>1.060989123844561</v>
      </c>
      <c r="F52" s="98"/>
      <c r="G52" s="99"/>
    </row>
    <row r="53" spans="1:7" ht="17.25" thickBot="1" thickTop="1">
      <c r="A53" s="100" t="s">
        <v>63</v>
      </c>
      <c r="B53" s="101">
        <f>(B52-B47)</f>
        <v>0</v>
      </c>
      <c r="C53" s="102">
        <f>(C52-C47)</f>
        <v>168359.3799999999</v>
      </c>
      <c r="D53" s="102">
        <f>(D52-D47)</f>
        <v>83265.08000000031</v>
      </c>
      <c r="E53" s="103"/>
      <c r="F53" s="102"/>
      <c r="G53" s="104"/>
    </row>
    <row r="54" spans="1:7" ht="12.75">
      <c r="A54" s="105"/>
      <c r="B54" s="105"/>
      <c r="C54" s="105"/>
      <c r="D54" s="105"/>
      <c r="E54" s="105"/>
      <c r="F54" s="105"/>
      <c r="G54" s="105"/>
    </row>
    <row r="55" spans="1:7" ht="12.75">
      <c r="A55" s="106" t="s">
        <v>64</v>
      </c>
      <c r="B55" s="105"/>
      <c r="C55" s="107" t="s">
        <v>64</v>
      </c>
      <c r="D55" s="107"/>
      <c r="E55" s="107"/>
      <c r="F55" s="107"/>
      <c r="G55" s="107"/>
    </row>
    <row r="56" spans="1:7" ht="12.75">
      <c r="A56" t="s">
        <v>65</v>
      </c>
      <c r="B56" s="105"/>
      <c r="C56" s="107" t="s">
        <v>66</v>
      </c>
      <c r="D56" s="107"/>
      <c r="E56" s="107"/>
      <c r="F56" s="107"/>
      <c r="G56" s="107"/>
    </row>
    <row r="57" spans="1:7" ht="12.75">
      <c r="A57" t="s">
        <v>67</v>
      </c>
      <c r="B57" s="105"/>
      <c r="C57" s="107" t="s">
        <v>68</v>
      </c>
      <c r="D57" s="107"/>
      <c r="E57" s="107"/>
      <c r="F57" s="107"/>
      <c r="G57" s="107"/>
    </row>
  </sheetData>
  <sheetProtection/>
  <mergeCells count="8">
    <mergeCell ref="F1:G1"/>
    <mergeCell ref="A2:G2"/>
    <mergeCell ref="F3:G3"/>
    <mergeCell ref="A4:A8"/>
    <mergeCell ref="B4:G4"/>
    <mergeCell ref="E5:E6"/>
    <mergeCell ref="F5:G5"/>
    <mergeCell ref="F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25">
      <selection activeCell="E35" sqref="E35"/>
    </sheetView>
  </sheetViews>
  <sheetFormatPr defaultColWidth="9.00390625" defaultRowHeight="12.75"/>
  <cols>
    <col min="2" max="2" width="44.00390625" style="0" customWidth="1"/>
    <col min="3" max="3" width="11.25390625" style="0" customWidth="1"/>
    <col min="4" max="4" width="14.00390625" style="0" customWidth="1"/>
    <col min="5" max="5" width="11.625" style="0" customWidth="1"/>
    <col min="6" max="6" width="10.875" style="0" customWidth="1"/>
    <col min="7" max="7" width="10.00390625" style="0" customWidth="1"/>
    <col min="8" max="8" width="11.125" style="0" customWidth="1"/>
  </cols>
  <sheetData>
    <row r="1" spans="1:8" ht="12.75">
      <c r="A1" s="105"/>
      <c r="B1" s="105"/>
      <c r="C1" s="105"/>
      <c r="D1" s="105"/>
      <c r="E1" s="105"/>
      <c r="F1" s="105"/>
      <c r="G1" s="105"/>
      <c r="H1" s="105"/>
    </row>
    <row r="2" spans="1:8" ht="15.75">
      <c r="A2" s="1"/>
      <c r="B2" s="1"/>
      <c r="C2" s="1"/>
      <c r="D2" s="108"/>
      <c r="E2" s="1"/>
      <c r="F2" s="109"/>
      <c r="G2" s="110" t="s">
        <v>69</v>
      </c>
      <c r="H2" s="110"/>
    </row>
    <row r="3" spans="1:8" ht="15.75">
      <c r="A3" s="235" t="s">
        <v>70</v>
      </c>
      <c r="B3" s="235"/>
      <c r="C3" s="235"/>
      <c r="D3" s="235"/>
      <c r="E3" s="235"/>
      <c r="F3" s="235"/>
      <c r="G3" s="235"/>
      <c r="H3" s="235"/>
    </row>
    <row r="4" spans="1:8" ht="15.75">
      <c r="A4" s="1"/>
      <c r="B4" s="1"/>
      <c r="C4" s="1"/>
      <c r="D4" s="108"/>
      <c r="E4" s="1"/>
      <c r="F4" s="109"/>
      <c r="G4" s="1"/>
      <c r="H4" s="1"/>
    </row>
    <row r="5" spans="1:8" ht="16.5" thickBot="1">
      <c r="A5" s="1"/>
      <c r="B5" s="1"/>
      <c r="C5" s="1"/>
      <c r="D5" s="108"/>
      <c r="E5" s="1"/>
      <c r="F5" s="109"/>
      <c r="G5" s="1"/>
      <c r="H5" s="1" t="s">
        <v>71</v>
      </c>
    </row>
    <row r="6" spans="1:8" ht="15.75">
      <c r="A6" s="111"/>
      <c r="B6" s="112"/>
      <c r="C6" s="236" t="s">
        <v>4</v>
      </c>
      <c r="D6" s="237"/>
      <c r="E6" s="237"/>
      <c r="F6" s="237"/>
      <c r="G6" s="237"/>
      <c r="H6" s="238"/>
    </row>
    <row r="7" spans="1:8" ht="15.75">
      <c r="A7" s="113"/>
      <c r="B7" s="114"/>
      <c r="C7" s="115" t="s">
        <v>5</v>
      </c>
      <c r="D7" s="116" t="s">
        <v>6</v>
      </c>
      <c r="E7" s="117" t="s">
        <v>7</v>
      </c>
      <c r="F7" s="118" t="s">
        <v>72</v>
      </c>
      <c r="G7" s="239" t="s">
        <v>73</v>
      </c>
      <c r="H7" s="240"/>
    </row>
    <row r="8" spans="1:8" ht="15.75">
      <c r="A8" s="113"/>
      <c r="B8" s="119" t="s">
        <v>3</v>
      </c>
      <c r="C8" s="120" t="s">
        <v>10</v>
      </c>
      <c r="D8" s="121" t="s">
        <v>74</v>
      </c>
      <c r="E8" s="122" t="s">
        <v>11</v>
      </c>
      <c r="F8" s="123" t="s">
        <v>75</v>
      </c>
      <c r="G8" s="241" t="s">
        <v>76</v>
      </c>
      <c r="H8" s="242"/>
    </row>
    <row r="9" spans="1:8" ht="16.5" thickBot="1">
      <c r="A9" s="124"/>
      <c r="B9" s="125"/>
      <c r="C9" s="126">
        <v>2010</v>
      </c>
      <c r="D9" s="127" t="s">
        <v>77</v>
      </c>
      <c r="E9" s="128" t="s">
        <v>77</v>
      </c>
      <c r="F9" s="129"/>
      <c r="G9" s="130" t="s">
        <v>78</v>
      </c>
      <c r="H9" s="131" t="s">
        <v>77</v>
      </c>
    </row>
    <row r="10" spans="1:8" ht="16.5" thickBot="1">
      <c r="A10" s="132"/>
      <c r="B10" s="133"/>
      <c r="C10" s="134">
        <v>1</v>
      </c>
      <c r="D10" s="135">
        <v>2</v>
      </c>
      <c r="E10" s="136">
        <v>3</v>
      </c>
      <c r="F10" s="137">
        <v>4</v>
      </c>
      <c r="G10" s="136">
        <v>5</v>
      </c>
      <c r="H10" s="138">
        <v>6</v>
      </c>
    </row>
    <row r="11" spans="1:8" ht="15.75">
      <c r="A11" s="139">
        <v>602</v>
      </c>
      <c r="B11" s="140" t="s">
        <v>79</v>
      </c>
      <c r="C11" s="141">
        <f>(C12+C13+C14+C15)</f>
        <v>82985</v>
      </c>
      <c r="D11" s="141">
        <f>(D12+D13+D14+D15)</f>
        <v>82985</v>
      </c>
      <c r="E11" s="141">
        <f>(E12+E13+E14+E15)</f>
        <v>117230.5</v>
      </c>
      <c r="F11" s="142">
        <f>(E11/D11)</f>
        <v>1.4126709646321625</v>
      </c>
      <c r="G11" s="143"/>
      <c r="H11" s="144"/>
    </row>
    <row r="12" spans="1:8" ht="15.75">
      <c r="A12" s="145" t="s">
        <v>80</v>
      </c>
      <c r="B12" s="146" t="s">
        <v>81</v>
      </c>
      <c r="C12" s="147">
        <v>18622</v>
      </c>
      <c r="D12" s="148">
        <v>18622</v>
      </c>
      <c r="E12" s="148">
        <v>18757</v>
      </c>
      <c r="F12" s="149">
        <f>(E12/D12)</f>
        <v>1.0072494898507143</v>
      </c>
      <c r="G12" s="150"/>
      <c r="H12" s="151"/>
    </row>
    <row r="13" spans="1:8" ht="15.75">
      <c r="A13" s="145"/>
      <c r="B13" s="146" t="s">
        <v>82</v>
      </c>
      <c r="C13" s="147">
        <v>64363</v>
      </c>
      <c r="D13" s="148">
        <v>64363</v>
      </c>
      <c r="E13" s="148">
        <v>91351.56</v>
      </c>
      <c r="F13" s="149">
        <f>(E13/D13)</f>
        <v>1.4193179311094883</v>
      </c>
      <c r="G13" s="150"/>
      <c r="H13" s="151"/>
    </row>
    <row r="14" spans="1:8" ht="15.75">
      <c r="A14" s="145"/>
      <c r="B14" s="146" t="s">
        <v>83</v>
      </c>
      <c r="C14" s="43"/>
      <c r="D14" s="148"/>
      <c r="E14" s="148">
        <v>6606.8</v>
      </c>
      <c r="F14" s="152"/>
      <c r="G14" s="150"/>
      <c r="H14" s="151"/>
    </row>
    <row r="15" spans="1:8" ht="15.75">
      <c r="A15" s="153"/>
      <c r="B15" s="154" t="s">
        <v>84</v>
      </c>
      <c r="C15" s="42"/>
      <c r="D15" s="44"/>
      <c r="E15" s="44">
        <v>515.14</v>
      </c>
      <c r="F15" s="155"/>
      <c r="G15" s="150"/>
      <c r="H15" s="151"/>
    </row>
    <row r="16" spans="1:8" ht="15.75">
      <c r="A16" s="156">
        <v>604</v>
      </c>
      <c r="B16" s="157" t="s">
        <v>85</v>
      </c>
      <c r="C16" s="158"/>
      <c r="D16" s="159"/>
      <c r="E16" s="160">
        <v>12158.33</v>
      </c>
      <c r="F16" s="161"/>
      <c r="G16" s="162"/>
      <c r="H16" s="163"/>
    </row>
    <row r="17" spans="1:8" ht="15.75">
      <c r="A17" s="164"/>
      <c r="B17" s="165" t="s">
        <v>86</v>
      </c>
      <c r="C17" s="166"/>
      <c r="D17" s="167"/>
      <c r="E17" s="168"/>
      <c r="F17" s="169"/>
      <c r="G17" s="170"/>
      <c r="H17" s="171"/>
    </row>
    <row r="18" spans="1:8" ht="15.75">
      <c r="A18" s="172">
        <v>621</v>
      </c>
      <c r="B18" s="173" t="s">
        <v>87</v>
      </c>
      <c r="C18" s="174"/>
      <c r="D18" s="175"/>
      <c r="E18" s="176">
        <v>10568.59</v>
      </c>
      <c r="F18" s="177"/>
      <c r="G18" s="178"/>
      <c r="H18" s="179"/>
    </row>
    <row r="19" spans="1:8" ht="15.75">
      <c r="A19" s="172">
        <v>622</v>
      </c>
      <c r="B19" s="173" t="s">
        <v>88</v>
      </c>
      <c r="C19" s="174"/>
      <c r="D19" s="175"/>
      <c r="E19" s="176"/>
      <c r="F19" s="177"/>
      <c r="G19" s="180"/>
      <c r="H19" s="179"/>
    </row>
    <row r="20" spans="1:8" ht="15.75">
      <c r="A20" s="172">
        <v>624</v>
      </c>
      <c r="B20" s="173" t="s">
        <v>89</v>
      </c>
      <c r="C20" s="174"/>
      <c r="D20" s="175"/>
      <c r="E20" s="176"/>
      <c r="F20" s="177"/>
      <c r="G20" s="180"/>
      <c r="H20" s="179"/>
    </row>
    <row r="21" spans="1:8" ht="15.75">
      <c r="A21" s="172">
        <v>641</v>
      </c>
      <c r="B21" s="173" t="s">
        <v>90</v>
      </c>
      <c r="C21" s="174"/>
      <c r="D21" s="175"/>
      <c r="E21" s="176"/>
      <c r="F21" s="177"/>
      <c r="G21" s="180"/>
      <c r="H21" s="179"/>
    </row>
    <row r="22" spans="1:8" ht="15.75">
      <c r="A22" s="172">
        <v>642</v>
      </c>
      <c r="B22" s="173" t="s">
        <v>91</v>
      </c>
      <c r="C22" s="174"/>
      <c r="D22" s="175"/>
      <c r="E22" s="176">
        <v>2396.96</v>
      </c>
      <c r="F22" s="177"/>
      <c r="G22" s="178"/>
      <c r="H22" s="179"/>
    </row>
    <row r="23" spans="1:8" ht="15.75">
      <c r="A23" s="172">
        <v>644</v>
      </c>
      <c r="B23" s="173" t="s">
        <v>92</v>
      </c>
      <c r="C23" s="174"/>
      <c r="D23" s="175"/>
      <c r="E23" s="176">
        <v>37.62</v>
      </c>
      <c r="F23" s="177"/>
      <c r="G23" s="178"/>
      <c r="H23" s="179"/>
    </row>
    <row r="24" spans="1:8" ht="15.75">
      <c r="A24" s="172">
        <v>646</v>
      </c>
      <c r="B24" s="173" t="s">
        <v>93</v>
      </c>
      <c r="C24" s="174"/>
      <c r="D24" s="175"/>
      <c r="E24" s="176"/>
      <c r="F24" s="177"/>
      <c r="G24" s="178"/>
      <c r="H24" s="179"/>
    </row>
    <row r="25" spans="1:8" ht="15.75">
      <c r="A25" s="156">
        <v>648</v>
      </c>
      <c r="B25" s="173" t="s">
        <v>94</v>
      </c>
      <c r="C25" s="174"/>
      <c r="D25" s="175"/>
      <c r="E25" s="176">
        <v>23794.16</v>
      </c>
      <c r="F25" s="177"/>
      <c r="G25" s="178"/>
      <c r="H25" s="179"/>
    </row>
    <row r="26" spans="1:8" ht="15.75">
      <c r="A26" s="172">
        <v>652</v>
      </c>
      <c r="B26" s="173" t="s">
        <v>95</v>
      </c>
      <c r="C26" s="174"/>
      <c r="D26" s="175"/>
      <c r="E26" s="176">
        <v>29369.51</v>
      </c>
      <c r="F26" s="177"/>
      <c r="G26" s="178"/>
      <c r="H26" s="179"/>
    </row>
    <row r="27" spans="1:8" ht="15.75">
      <c r="A27" s="181">
        <v>653</v>
      </c>
      <c r="B27" s="173" t="s">
        <v>96</v>
      </c>
      <c r="C27" s="182"/>
      <c r="D27" s="183"/>
      <c r="E27" s="184">
        <v>7908.02</v>
      </c>
      <c r="F27" s="177"/>
      <c r="G27" s="185"/>
      <c r="H27" s="186"/>
    </row>
    <row r="28" spans="1:8" ht="15.75">
      <c r="A28" s="181">
        <v>658</v>
      </c>
      <c r="B28" s="173" t="s">
        <v>97</v>
      </c>
      <c r="C28" s="182"/>
      <c r="D28" s="183"/>
      <c r="E28" s="184"/>
      <c r="F28" s="177"/>
      <c r="G28" s="185"/>
      <c r="H28" s="186"/>
    </row>
    <row r="29" spans="1:8" ht="16.5" thickBot="1">
      <c r="A29" s="156">
        <v>662</v>
      </c>
      <c r="B29" s="187" t="s">
        <v>98</v>
      </c>
      <c r="C29" s="182"/>
      <c r="D29" s="183"/>
      <c r="E29" s="184"/>
      <c r="F29" s="177"/>
      <c r="G29" s="185"/>
      <c r="H29" s="186"/>
    </row>
    <row r="30" spans="1:8" ht="15.75">
      <c r="A30" s="156">
        <v>663</v>
      </c>
      <c r="B30" s="157" t="s">
        <v>99</v>
      </c>
      <c r="C30" s="174"/>
      <c r="D30" s="175"/>
      <c r="E30" s="176">
        <v>27.68</v>
      </c>
      <c r="F30" s="141">
        <f>(F31+F32+F33+F34)</f>
        <v>0</v>
      </c>
      <c r="G30" s="178"/>
      <c r="H30" s="179"/>
    </row>
    <row r="31" spans="1:8" ht="15.75">
      <c r="A31" s="181">
        <v>684</v>
      </c>
      <c r="B31" s="173" t="s">
        <v>100</v>
      </c>
      <c r="C31" s="174"/>
      <c r="D31" s="175"/>
      <c r="E31" s="176">
        <v>3390</v>
      </c>
      <c r="F31" s="177"/>
      <c r="G31" s="178"/>
      <c r="H31" s="179"/>
    </row>
    <row r="32" spans="1:8" ht="15.75">
      <c r="A32" s="181">
        <v>687</v>
      </c>
      <c r="B32" s="188" t="s">
        <v>101</v>
      </c>
      <c r="C32" s="189"/>
      <c r="D32" s="175"/>
      <c r="E32" s="176"/>
      <c r="F32" s="177"/>
      <c r="G32" s="178"/>
      <c r="H32" s="179"/>
    </row>
    <row r="33" spans="1:8" ht="15.75">
      <c r="A33" s="172">
        <v>688</v>
      </c>
      <c r="B33" s="173" t="s">
        <v>102</v>
      </c>
      <c r="C33" s="190"/>
      <c r="D33" s="175"/>
      <c r="E33" s="176"/>
      <c r="F33" s="177"/>
      <c r="G33" s="178"/>
      <c r="H33" s="179"/>
    </row>
    <row r="34" spans="1:8" ht="16.5" thickBot="1">
      <c r="A34" s="191"/>
      <c r="B34" s="192"/>
      <c r="C34" s="193"/>
      <c r="D34" s="194"/>
      <c r="E34" s="195"/>
      <c r="F34" s="196"/>
      <c r="G34" s="197"/>
      <c r="H34" s="198"/>
    </row>
    <row r="35" spans="1:8" ht="16.5" thickBot="1">
      <c r="A35" s="199" t="s">
        <v>103</v>
      </c>
      <c r="B35" s="200"/>
      <c r="C35" s="201">
        <f>(C11+C16+C18+C21+C22+C23+C25+C26+C27+C28+C29+C31+C32+C33+C30+C31)</f>
        <v>82985</v>
      </c>
      <c r="D35" s="201">
        <f>(D11+D16+D18+D21+D22+D23+D25+D26+D27+D28+D29+D31+D32+D33+D30+D31)</f>
        <v>82985</v>
      </c>
      <c r="E35" s="201">
        <f>(E11+E16+E18+E19+E20+E21+E22+E23+E24+E25+E26+E27+E28+E29+E30+E31+E32+E33)</f>
        <v>206881.37</v>
      </c>
      <c r="F35" s="142">
        <f>(E35/D35)</f>
        <v>2.492997168162921</v>
      </c>
      <c r="G35" s="202"/>
      <c r="H35" s="203"/>
    </row>
    <row r="36" spans="1:8" ht="16.5" thickBot="1">
      <c r="A36" s="204">
        <v>681</v>
      </c>
      <c r="B36" s="205" t="s">
        <v>104</v>
      </c>
      <c r="C36" s="206">
        <v>1322782</v>
      </c>
      <c r="D36" s="168">
        <v>1305640</v>
      </c>
      <c r="E36" s="168">
        <v>1312445.09</v>
      </c>
      <c r="F36" s="142">
        <f>(E36/D36)</f>
        <v>1.0052120722404339</v>
      </c>
      <c r="G36" s="207"/>
      <c r="H36" s="208"/>
    </row>
    <row r="37" spans="1:8" ht="16.5" thickBot="1">
      <c r="A37" s="181">
        <v>682</v>
      </c>
      <c r="B37" s="188" t="s">
        <v>105</v>
      </c>
      <c r="C37" s="174"/>
      <c r="D37" s="175">
        <v>168359</v>
      </c>
      <c r="E37" s="209">
        <v>132617</v>
      </c>
      <c r="F37" s="210">
        <f>(E37/D37)</f>
        <v>0.7877036570661503</v>
      </c>
      <c r="G37" s="178"/>
      <c r="H37" s="179"/>
    </row>
    <row r="38" spans="1:8" ht="17.25" thickBot="1" thickTop="1">
      <c r="A38" s="211" t="s">
        <v>106</v>
      </c>
      <c r="B38" s="212"/>
      <c r="C38" s="213">
        <f>(C35+C36+C37)</f>
        <v>1405767</v>
      </c>
      <c r="D38" s="213">
        <f>(D35+D36+D37)</f>
        <v>1556984</v>
      </c>
      <c r="E38" s="214">
        <f>(E35+E36+E37)</f>
        <v>1651943.46</v>
      </c>
      <c r="F38" s="215">
        <f>(E38/D38)</f>
        <v>1.0609893614834833</v>
      </c>
      <c r="G38" s="216"/>
      <c r="H38" s="217"/>
    </row>
    <row r="39" spans="2:6" ht="12.75">
      <c r="B39" s="218"/>
      <c r="D39" s="219"/>
      <c r="F39" s="218"/>
    </row>
    <row r="40" spans="1:8" ht="12.75">
      <c r="A40" s="106" t="s">
        <v>64</v>
      </c>
      <c r="D40" s="107" t="s">
        <v>64</v>
      </c>
      <c r="E40" s="107"/>
      <c r="F40" s="107"/>
      <c r="G40" s="107"/>
      <c r="H40" s="107"/>
    </row>
    <row r="41" spans="1:8" ht="12.75">
      <c r="A41" t="s">
        <v>65</v>
      </c>
      <c r="D41" s="107" t="s">
        <v>107</v>
      </c>
      <c r="E41" s="107"/>
      <c r="F41" s="107"/>
      <c r="G41" s="107"/>
      <c r="H41" s="107"/>
    </row>
    <row r="42" spans="1:8" ht="12.75">
      <c r="A42" t="s">
        <v>67</v>
      </c>
      <c r="D42" s="107" t="s">
        <v>68</v>
      </c>
      <c r="E42" s="107"/>
      <c r="F42" s="107"/>
      <c r="G42" s="107"/>
      <c r="H42" s="107"/>
    </row>
  </sheetData>
  <sheetProtection/>
  <mergeCells count="4">
    <mergeCell ref="A3:H3"/>
    <mergeCell ref="C6:H6"/>
    <mergeCell ref="G7:H7"/>
    <mergeCell ref="G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MKSR</dc:creator>
  <cp:keywords/>
  <dc:description/>
  <cp:lastModifiedBy>hodurova</cp:lastModifiedBy>
  <cp:lastPrinted>2011-04-05T11:44:50Z</cp:lastPrinted>
  <dcterms:created xsi:type="dcterms:W3CDTF">2003-08-07T13:18:42Z</dcterms:created>
  <dcterms:modified xsi:type="dcterms:W3CDTF">2011-04-20T09:43:43Z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