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<sst xmlns="http://schemas.openxmlformats.org/spreadsheetml/2006/main" count="136" uniqueCount="118">
  <si>
    <t xml:space="preserve"> </t>
  </si>
  <si>
    <t>*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</si>
  <si>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</si>
  <si>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</si>
  <si>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</si>
  <si>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</si>
  <si>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</si>
  <si>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</si>
  <si>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</si>
  <si>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</si>
  <si>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</si>
  <si>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</si>
  <si>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</si>
  <si>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</si>
  <si>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</si>
  <si>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</si>
  <si>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</si>
  <si>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</si>
  <si>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</si>
  <si>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</si>
  <si>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</si>
  <si>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</si>
  <si>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</si>
  <si>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</si>
  <si>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</si>
  <si>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</si>
  <si>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</si>
  <si>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</si>
  <si>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</si>
  <si>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</si>
  <si>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</si>
  <si>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</si>
  <si>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</si>
  <si>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</si>
  <si>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</si>
  <si>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</si>
  <si>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</si>
  <si>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</si>
  <si>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</si>
  <si>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</si>
  <si>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</si>
  <si>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</si>
  <si>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</si>
  <si>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</si>
  <si>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</si>
  <si>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</si>
  <si>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</si>
  <si>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</si>
  <si>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</si>
  <si>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</si>
  <si>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</si>
  <si>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</si>
  <si>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</si>
  <si>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</si>
  <si>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</si>
  <si>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</si>
  <si>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</si>
  <si>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</si>
  <si>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</si>
  <si>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</si>
  <si>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Tržby z predaja  služ.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</si>
  <si>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</si>
  <si>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</si>
  <si>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</si>
  <si>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</si>
  <si>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</si>
  <si>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 xml:space="preserve">                                             * ZHZ</t>
  </si>
  <si>
    <t xml:space="preserve">                                 z toho:  * zahraničné zájazdy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</si>
  <si>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</si>
  <si>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</si>
  <si>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</si>
  <si>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</si>
  <si>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</si>
  <si>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</si>
  <si>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</si>
  <si>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</si>
  <si>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</si>
  <si>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</si>
  <si>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</si>
  <si>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</si>
  <si>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</si>
  <si>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</si>
  <si>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</si>
  <si>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</si>
  <si>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</si>
  <si>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</si>
  <si>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</si>
  <si>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</si>
  <si>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</si>
  <si>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</si>
  <si>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31.12.10</t>
  </si>
  <si>
    <t>PREHĽAD O ŠTRUKTÚRE TRŽIEB K  31.12.2010</t>
  </si>
  <si>
    <t>k 31.12.200</t>
  </si>
  <si>
    <t>595 Dodatočne platená daň</t>
  </si>
  <si>
    <t>Vypracoval: Darina Pospišová</t>
  </si>
  <si>
    <t>Schválil: Ing. Edita Pirohová</t>
  </si>
  <si>
    <t>Číslo telefónu: 20472159</t>
  </si>
  <si>
    <t>Číslo telefónu: 20472130</t>
  </si>
  <si>
    <t>rozp.na rok</t>
  </si>
  <si>
    <t>2:3</t>
  </si>
  <si>
    <t>Tržby z predst.vlast.súborov</t>
  </si>
  <si>
    <t>Tržby na zájazdoch tuzemské</t>
  </si>
  <si>
    <t>Tržby na zájazdoch v zahraničí</t>
  </si>
  <si>
    <t>Tržby z predst.cudzích súborov</t>
  </si>
  <si>
    <t>Tržby z rekr.stredísk</t>
  </si>
  <si>
    <t>Tržby za prenájom</t>
  </si>
  <si>
    <t>Tržby ostatné</t>
  </si>
  <si>
    <t>(predaný tovar v zam.bufete)</t>
  </si>
  <si>
    <t xml:space="preserve">         644 Zmluvné pokuty a penále</t>
  </si>
  <si>
    <t xml:space="preserve">         645 Ostané pokuty a penále</t>
  </si>
  <si>
    <t>Zúčtovanie rezerv</t>
  </si>
  <si>
    <t>Zúčtovanie ostat.oprav.položiek</t>
  </si>
  <si>
    <t>Vypracoval:Darina Pospišová</t>
  </si>
  <si>
    <t>Číslo telefónu:20472159</t>
  </si>
  <si>
    <t>Dátum: 4.4.2011</t>
  </si>
  <si>
    <t>Dátum:4.4.2011</t>
  </si>
  <si>
    <r>
      <rPr>
        <sz val="12"/>
        <rFont val="Times New Roman CE"/>
        <family val="0"/>
      </rPr>
      <t>Názov organizácie</t>
    </r>
    <r>
      <rPr>
        <b/>
        <sz val="12"/>
        <rFont val="Times New Roman CE"/>
        <family val="0"/>
      </rPr>
      <t xml:space="preserve"> : Slovenské národné divadlo</t>
    </r>
  </si>
  <si>
    <r>
      <rPr>
        <sz val="12"/>
        <rFont val="Times New Roman CE"/>
        <family val="0"/>
      </rPr>
      <t xml:space="preserve">Názov organizácie </t>
    </r>
    <r>
      <rPr>
        <b/>
        <sz val="12"/>
        <rFont val="Times New Roman CE"/>
        <family val="0"/>
      </rPr>
      <t>: Slovenské národné divadlo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</si>
</sst>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_ ;\-#,##0\ "/>
    <numFmt numFmtId="166" formatCode="d/m/yy"/>
    <numFmt numFmtId="167" formatCode="#,##0.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dotted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14" fontId="8" fillId="24" borderId="12" xfId="0" applyNumberFormat="1" applyFont="1" applyFill="1" applyBorder="1" applyAlignment="1">
      <alignment horizontal="center"/>
    </xf>
    <xf numFmtId="14" fontId="8" fillId="24" borderId="13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Continuous"/>
    </xf>
    <xf numFmtId="49" fontId="8" fillId="24" borderId="18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11" fillId="24" borderId="19" xfId="0" applyFont="1" applyFill="1" applyBorder="1" applyAlignment="1">
      <alignment/>
    </xf>
    <xf numFmtId="0" fontId="9" fillId="24" borderId="20" xfId="0" applyFont="1" applyFill="1" applyBorder="1" applyAlignment="1">
      <alignment horizontal="right"/>
    </xf>
    <xf numFmtId="0" fontId="9" fillId="24" borderId="21" xfId="0" applyFont="1" applyFill="1" applyBorder="1" applyAlignment="1">
      <alignment horizontal="right"/>
    </xf>
    <xf numFmtId="0" fontId="11" fillId="24" borderId="22" xfId="0" applyFont="1" applyFill="1" applyBorder="1" applyAlignment="1">
      <alignment/>
    </xf>
    <xf numFmtId="0" fontId="9" fillId="24" borderId="23" xfId="0" applyFont="1" applyFill="1" applyBorder="1" applyAlignment="1">
      <alignment horizontal="right"/>
    </xf>
    <xf numFmtId="41" fontId="9" fillId="24" borderId="24" xfId="0" applyNumberFormat="1" applyFont="1" applyFill="1" applyBorder="1" applyAlignment="1">
      <alignment horizontal="right" wrapText="1"/>
    </xf>
    <xf numFmtId="41" fontId="9" fillId="24" borderId="21" xfId="0" applyNumberFormat="1" applyFont="1" applyFill="1" applyBorder="1" applyAlignment="1">
      <alignment horizontal="right"/>
    </xf>
    <xf numFmtId="0" fontId="6" fillId="24" borderId="25" xfId="0" applyFont="1" applyFill="1" applyBorder="1" applyAlignment="1">
      <alignment/>
    </xf>
    <xf numFmtId="3" fontId="12" fillId="24" borderId="14" xfId="0" applyNumberFormat="1" applyFont="1" applyFill="1" applyBorder="1" applyAlignment="1">
      <alignment/>
    </xf>
    <xf numFmtId="3" fontId="12" fillId="24" borderId="15" xfId="0" applyNumberFormat="1" applyFont="1" applyFill="1" applyBorder="1" applyAlignment="1">
      <alignment/>
    </xf>
    <xf numFmtId="3" fontId="12" fillId="24" borderId="26" xfId="0" applyNumberFormat="1" applyFont="1" applyFill="1" applyBorder="1" applyAlignment="1">
      <alignment/>
    </xf>
    <xf numFmtId="0" fontId="9" fillId="24" borderId="24" xfId="0" applyFont="1" applyFill="1" applyBorder="1" applyAlignment="1">
      <alignment horizontal="right"/>
    </xf>
    <xf numFmtId="41" fontId="9" fillId="24" borderId="24" xfId="0" applyNumberFormat="1" applyFont="1" applyFill="1" applyBorder="1" applyAlignment="1">
      <alignment horizontal="right"/>
    </xf>
    <xf numFmtId="3" fontId="12" fillId="24" borderId="27" xfId="0" applyNumberFormat="1" applyFont="1" applyFill="1" applyBorder="1" applyAlignment="1">
      <alignment/>
    </xf>
    <xf numFmtId="3" fontId="12" fillId="24" borderId="17" xfId="0" applyNumberFormat="1" applyFont="1" applyFill="1" applyBorder="1" applyAlignment="1">
      <alignment/>
    </xf>
    <xf numFmtId="0" fontId="11" fillId="24" borderId="28" xfId="0" applyFont="1" applyFill="1" applyBorder="1" applyAlignment="1">
      <alignment/>
    </xf>
    <xf numFmtId="0" fontId="9" fillId="24" borderId="29" xfId="0" applyFont="1" applyFill="1" applyBorder="1" applyAlignment="1">
      <alignment horizontal="right"/>
    </xf>
    <xf numFmtId="0" fontId="9" fillId="24" borderId="30" xfId="0" applyFont="1" applyFill="1" applyBorder="1" applyAlignment="1">
      <alignment horizontal="right"/>
    </xf>
    <xf numFmtId="0" fontId="9" fillId="24" borderId="27" xfId="0" applyFont="1" applyFill="1" applyBorder="1" applyAlignment="1">
      <alignment/>
    </xf>
    <xf numFmtId="3" fontId="9" fillId="24" borderId="17" xfId="0" applyNumberFormat="1" applyFont="1" applyFill="1" applyBorder="1" applyAlignment="1">
      <alignment/>
    </xf>
    <xf numFmtId="2" fontId="9" fillId="24" borderId="17" xfId="46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1" fillId="24" borderId="25" xfId="0" applyFont="1" applyFill="1" applyBorder="1" applyAlignment="1">
      <alignment/>
    </xf>
    <xf numFmtId="3" fontId="9" fillId="24" borderId="14" xfId="0" applyNumberFormat="1" applyFont="1" applyFill="1" applyBorder="1" applyAlignment="1">
      <alignment/>
    </xf>
    <xf numFmtId="3" fontId="9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horizontal="right"/>
    </xf>
    <xf numFmtId="0" fontId="9" fillId="24" borderId="26" xfId="0" applyFont="1" applyFill="1" applyBorder="1" applyAlignment="1">
      <alignment horizontal="right"/>
    </xf>
    <xf numFmtId="0" fontId="6" fillId="24" borderId="31" xfId="0" applyFont="1" applyFill="1" applyBorder="1" applyAlignment="1">
      <alignment/>
    </xf>
    <xf numFmtId="3" fontId="12" fillId="24" borderId="32" xfId="0" applyNumberFormat="1" applyFont="1" applyFill="1" applyBorder="1" applyAlignment="1">
      <alignment/>
    </xf>
    <xf numFmtId="3" fontId="12" fillId="24" borderId="33" xfId="0" applyNumberFormat="1" applyFont="1" applyFill="1" applyBorder="1" applyAlignment="1">
      <alignment/>
    </xf>
    <xf numFmtId="0" fontId="13" fillId="19" borderId="31" xfId="0" applyFont="1" applyFill="1" applyBorder="1" applyAlignment="1">
      <alignment horizontal="center" vertical="center"/>
    </xf>
    <xf numFmtId="3" fontId="14" fillId="19" borderId="32" xfId="0" applyNumberFormat="1" applyFont="1" applyFill="1" applyBorder="1" applyAlignment="1">
      <alignment horizontal="right" vertical="center"/>
    </xf>
    <xf numFmtId="3" fontId="14" fillId="19" borderId="33" xfId="0" applyNumberFormat="1" applyFont="1" applyFill="1" applyBorder="1" applyAlignment="1">
      <alignment horizontal="right" vertical="center"/>
    </xf>
    <xf numFmtId="3" fontId="14" fillId="19" borderId="34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Continuous"/>
    </xf>
    <xf numFmtId="0" fontId="12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centerContinuous"/>
    </xf>
    <xf numFmtId="0" fontId="3" fillId="24" borderId="0" xfId="0" applyFont="1" applyFill="1" applyBorder="1" applyAlignment="1">
      <alignment horizontal="centerContinuous"/>
    </xf>
    <xf numFmtId="0" fontId="3" fillId="24" borderId="0" xfId="0" applyFont="1" applyFill="1" applyBorder="1" applyAlignment="1">
      <alignment/>
    </xf>
    <xf numFmtId="14" fontId="3" fillId="24" borderId="0" xfId="0" applyNumberFormat="1" applyFont="1" applyFill="1" applyBorder="1" applyAlignment="1">
      <alignment horizontal="centerContinuous"/>
    </xf>
    <xf numFmtId="166" fontId="3" fillId="24" borderId="0" xfId="0" applyNumberFormat="1" applyFont="1" applyFill="1" applyBorder="1" applyAlignment="1">
      <alignment horizontal="centerContinuous"/>
    </xf>
    <xf numFmtId="164" fontId="3" fillId="24" borderId="0" xfId="0" applyNumberFormat="1" applyFont="1" applyFill="1" applyBorder="1" applyAlignment="1">
      <alignment horizontal="centerContinuous"/>
    </xf>
    <xf numFmtId="49" fontId="3" fillId="24" borderId="0" xfId="0" applyNumberFormat="1" applyFont="1" applyFill="1" applyBorder="1" applyAlignment="1">
      <alignment horizontal="centerContinuous"/>
    </xf>
    <xf numFmtId="14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166" fontId="3" fillId="24" borderId="0" xfId="0" applyNumberFormat="1" applyFont="1" applyFill="1" applyBorder="1" applyAlignment="1">
      <alignment horizontal="center"/>
    </xf>
    <xf numFmtId="166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4" fontId="3" fillId="24" borderId="0" xfId="0" applyNumberFormat="1" applyFont="1" applyFill="1" applyBorder="1" applyAlignment="1">
      <alignment/>
    </xf>
    <xf numFmtId="0" fontId="3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8" fillId="24" borderId="3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/>
    </xf>
    <xf numFmtId="2" fontId="3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49" fontId="3" fillId="24" borderId="41" xfId="0" applyNumberFormat="1" applyFont="1" applyFill="1" applyBorder="1" applyAlignment="1">
      <alignment horizontal="center"/>
    </xf>
    <xf numFmtId="49" fontId="3" fillId="24" borderId="42" xfId="0" applyNumberFormat="1" applyFont="1" applyFill="1" applyBorder="1" applyAlignment="1">
      <alignment horizontal="center"/>
    </xf>
    <xf numFmtId="0" fontId="4" fillId="24" borderId="43" xfId="0" applyFont="1" applyFill="1" applyBorder="1" applyAlignment="1">
      <alignment/>
    </xf>
    <xf numFmtId="0" fontId="4" fillId="24" borderId="44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right"/>
    </xf>
    <xf numFmtId="0" fontId="31" fillId="0" borderId="45" xfId="0" applyFont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46" xfId="0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49" fontId="3" fillId="24" borderId="46" xfId="0" applyNumberFormat="1" applyFont="1" applyFill="1" applyBorder="1" applyAlignment="1">
      <alignment/>
    </xf>
    <xf numFmtId="49" fontId="3" fillId="24" borderId="25" xfId="0" applyNumberFormat="1" applyFont="1" applyFill="1" applyBorder="1" applyAlignment="1">
      <alignment/>
    </xf>
    <xf numFmtId="49" fontId="3" fillId="24" borderId="16" xfId="0" applyNumberFormat="1" applyFont="1" applyFill="1" applyBorder="1" applyAlignment="1">
      <alignment/>
    </xf>
    <xf numFmtId="3" fontId="9" fillId="24" borderId="14" xfId="0" applyNumberFormat="1" applyFont="1" applyFill="1" applyBorder="1" applyAlignment="1">
      <alignment horizontal="right"/>
    </xf>
    <xf numFmtId="3" fontId="3" fillId="24" borderId="15" xfId="0" applyNumberFormat="1" applyFont="1" applyFill="1" applyBorder="1" applyAlignment="1">
      <alignment horizontal="right"/>
    </xf>
    <xf numFmtId="0" fontId="4" fillId="24" borderId="47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3" fillId="24" borderId="25" xfId="0" applyFont="1" applyFill="1" applyBorder="1" applyAlignment="1">
      <alignment horizontal="centerContinuous"/>
    </xf>
    <xf numFmtId="0" fontId="3" fillId="24" borderId="16" xfId="0" applyFont="1" applyFill="1" applyBorder="1" applyAlignment="1">
      <alignment horizontal="left"/>
    </xf>
    <xf numFmtId="0" fontId="4" fillId="24" borderId="49" xfId="0" applyFont="1" applyFill="1" applyBorder="1" applyAlignment="1">
      <alignment/>
    </xf>
    <xf numFmtId="0" fontId="4" fillId="24" borderId="50" xfId="0" applyFont="1" applyFill="1" applyBorder="1" applyAlignment="1">
      <alignment/>
    </xf>
    <xf numFmtId="3" fontId="9" fillId="24" borderId="27" xfId="0" applyNumberFormat="1" applyFont="1" applyFill="1" applyBorder="1" applyAlignment="1">
      <alignment horizontal="right"/>
    </xf>
    <xf numFmtId="3" fontId="3" fillId="24" borderId="17" xfId="0" applyNumberFormat="1" applyFont="1" applyFill="1" applyBorder="1" applyAlignment="1">
      <alignment horizontal="right"/>
    </xf>
    <xf numFmtId="2" fontId="3" fillId="24" borderId="17" xfId="0" applyNumberFormat="1" applyFont="1" applyFill="1" applyBorder="1" applyAlignment="1">
      <alignment/>
    </xf>
    <xf numFmtId="3" fontId="4" fillId="24" borderId="51" xfId="0" applyNumberFormat="1" applyFont="1" applyFill="1" applyBorder="1" applyAlignment="1">
      <alignment horizontal="right"/>
    </xf>
    <xf numFmtId="3" fontId="4" fillId="24" borderId="52" xfId="0" applyNumberFormat="1" applyFont="1" applyFill="1" applyBorder="1" applyAlignment="1">
      <alignment horizontal="right"/>
    </xf>
    <xf numFmtId="3" fontId="10" fillId="24" borderId="17" xfId="0" applyNumberFormat="1" applyFont="1" applyFill="1" applyBorder="1" applyAlignment="1">
      <alignment horizontal="right"/>
    </xf>
    <xf numFmtId="0" fontId="4" fillId="24" borderId="53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3" fontId="4" fillId="24" borderId="27" xfId="0" applyNumberFormat="1" applyFont="1" applyFill="1" applyBorder="1" applyAlignment="1">
      <alignment horizontal="right"/>
    </xf>
    <xf numFmtId="0" fontId="4" fillId="24" borderId="54" xfId="0" applyFont="1" applyFill="1" applyBorder="1" applyAlignment="1">
      <alignment/>
    </xf>
    <xf numFmtId="0" fontId="4" fillId="24" borderId="55" xfId="0" applyFont="1" applyFill="1" applyBorder="1" applyAlignment="1">
      <alignment/>
    </xf>
    <xf numFmtId="0" fontId="4" fillId="24" borderId="41" xfId="0" applyFont="1" applyFill="1" applyBorder="1" applyAlignment="1">
      <alignment/>
    </xf>
    <xf numFmtId="0" fontId="4" fillId="24" borderId="56" xfId="0" applyFont="1" applyFill="1" applyBorder="1" applyAlignment="1">
      <alignment/>
    </xf>
    <xf numFmtId="3" fontId="4" fillId="24" borderId="57" xfId="0" applyNumberFormat="1" applyFont="1" applyFill="1" applyBorder="1" applyAlignment="1">
      <alignment horizontal="right" vertical="center"/>
    </xf>
    <xf numFmtId="1" fontId="4" fillId="24" borderId="56" xfId="0" applyNumberFormat="1" applyFont="1" applyFill="1" applyBorder="1" applyAlignment="1">
      <alignment horizontal="right" vertical="center"/>
    </xf>
    <xf numFmtId="0" fontId="4" fillId="24" borderId="38" xfId="0" applyFont="1" applyFill="1" applyBorder="1" applyAlignment="1">
      <alignment/>
    </xf>
    <xf numFmtId="3" fontId="4" fillId="24" borderId="58" xfId="0" applyNumberFormat="1" applyFont="1" applyFill="1" applyBorder="1" applyAlignment="1">
      <alignment horizontal="right"/>
    </xf>
    <xf numFmtId="3" fontId="4" fillId="24" borderId="26" xfId="0" applyNumberFormat="1" applyFont="1" applyFill="1" applyBorder="1" applyAlignment="1">
      <alignment horizontal="right"/>
    </xf>
    <xf numFmtId="0" fontId="4" fillId="19" borderId="59" xfId="0" applyFont="1" applyFill="1" applyBorder="1" applyAlignment="1">
      <alignment horizontal="center" vertical="center"/>
    </xf>
    <xf numFmtId="0" fontId="4" fillId="19" borderId="60" xfId="0" applyFont="1" applyFill="1" applyBorder="1" applyAlignment="1">
      <alignment horizontal="center" vertical="center"/>
    </xf>
    <xf numFmtId="3" fontId="12" fillId="19" borderId="61" xfId="0" applyNumberFormat="1" applyFont="1" applyFill="1" applyBorder="1" applyAlignment="1">
      <alignment horizontal="right" vertical="center"/>
    </xf>
    <xf numFmtId="1" fontId="4" fillId="19" borderId="62" xfId="0" applyNumberFormat="1" applyFont="1" applyFill="1" applyBorder="1" applyAlignment="1">
      <alignment horizontal="right" vertical="center"/>
    </xf>
    <xf numFmtId="1" fontId="4" fillId="19" borderId="63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4" borderId="0" xfId="0" applyFont="1" applyFill="1" applyBorder="1" applyAlignment="1">
      <alignment horizontal="left"/>
    </xf>
    <xf numFmtId="0" fontId="9" fillId="24" borderId="13" xfId="0" applyFont="1" applyFill="1" applyBorder="1" applyAlignment="1">
      <alignment horizontal="right"/>
    </xf>
    <xf numFmtId="0" fontId="9" fillId="24" borderId="64" xfId="0" applyFont="1" applyFill="1" applyBorder="1" applyAlignment="1">
      <alignment horizontal="right"/>
    </xf>
    <xf numFmtId="0" fontId="9" fillId="24" borderId="12" xfId="0" applyFont="1" applyFill="1" applyBorder="1" applyAlignment="1">
      <alignment horizontal="centerContinuous" vertical="center"/>
    </xf>
    <xf numFmtId="0" fontId="9" fillId="24" borderId="0" xfId="0" applyFont="1" applyFill="1" applyBorder="1" applyAlignment="1">
      <alignment horizontal="centerContinuous" vertical="center"/>
    </xf>
    <xf numFmtId="0" fontId="9" fillId="24" borderId="13" xfId="0" applyFont="1" applyFill="1" applyBorder="1" applyAlignment="1">
      <alignment horizontal="centerContinuous" vertical="center"/>
    </xf>
    <xf numFmtId="0" fontId="9" fillId="24" borderId="64" xfId="0" applyFont="1" applyFill="1" applyBorder="1" applyAlignment="1">
      <alignment horizontal="centerContinuous" vertical="center"/>
    </xf>
    <xf numFmtId="3" fontId="9" fillId="24" borderId="65" xfId="0" applyNumberFormat="1" applyFont="1" applyFill="1" applyBorder="1" applyAlignment="1">
      <alignment/>
    </xf>
    <xf numFmtId="3" fontId="9" fillId="24" borderId="66" xfId="0" applyNumberFormat="1" applyFont="1" applyFill="1" applyBorder="1" applyAlignment="1">
      <alignment/>
    </xf>
    <xf numFmtId="2" fontId="9" fillId="24" borderId="66" xfId="46" applyNumberFormat="1" applyFont="1" applyFill="1" applyBorder="1" applyAlignment="1">
      <alignment horizontal="right"/>
    </xf>
    <xf numFmtId="0" fontId="9" fillId="24" borderId="67" xfId="0" applyFont="1" applyFill="1" applyBorder="1" applyAlignment="1">
      <alignment horizontal="right"/>
    </xf>
    <xf numFmtId="0" fontId="9" fillId="24" borderId="68" xfId="0" applyFont="1" applyFill="1" applyBorder="1" applyAlignment="1">
      <alignment horizontal="right"/>
    </xf>
    <xf numFmtId="3" fontId="9" fillId="24" borderId="27" xfId="0" applyNumberFormat="1" applyFont="1" applyFill="1" applyBorder="1" applyAlignment="1">
      <alignment/>
    </xf>
    <xf numFmtId="0" fontId="11" fillId="24" borderId="38" xfId="0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3" fontId="9" fillId="24" borderId="11" xfId="0" applyNumberFormat="1" applyFont="1" applyFill="1" applyBorder="1" applyAlignment="1">
      <alignment/>
    </xf>
    <xf numFmtId="2" fontId="9" fillId="24" borderId="11" xfId="46" applyNumberFormat="1" applyFont="1" applyFill="1" applyBorder="1" applyAlignment="1">
      <alignment horizontal="right"/>
    </xf>
    <xf numFmtId="41" fontId="9" fillId="24" borderId="64" xfId="0" applyNumberFormat="1" applyFont="1" applyFill="1" applyBorder="1" applyAlignment="1">
      <alignment horizontal="right"/>
    </xf>
    <xf numFmtId="0" fontId="6" fillId="24" borderId="54" xfId="0" applyFont="1" applyFill="1" applyBorder="1" applyAlignment="1">
      <alignment/>
    </xf>
    <xf numFmtId="3" fontId="12" fillId="24" borderId="69" xfId="0" applyNumberFormat="1" applyFont="1" applyFill="1" applyBorder="1" applyAlignment="1">
      <alignment/>
    </xf>
    <xf numFmtId="3" fontId="12" fillId="24" borderId="70" xfId="0" applyNumberFormat="1" applyFont="1" applyFill="1" applyBorder="1" applyAlignment="1">
      <alignment/>
    </xf>
    <xf numFmtId="2" fontId="9" fillId="24" borderId="70" xfId="46" applyNumberFormat="1" applyFont="1" applyFill="1" applyBorder="1" applyAlignment="1">
      <alignment horizontal="right"/>
    </xf>
    <xf numFmtId="3" fontId="12" fillId="24" borderId="71" xfId="0" applyNumberFormat="1" applyFont="1" applyFill="1" applyBorder="1" applyAlignment="1">
      <alignment/>
    </xf>
    <xf numFmtId="2" fontId="9" fillId="24" borderId="15" xfId="46" applyNumberFormat="1" applyFont="1" applyFill="1" applyBorder="1" applyAlignment="1">
      <alignment horizontal="right"/>
    </xf>
    <xf numFmtId="0" fontId="11" fillId="24" borderId="72" xfId="0" applyFont="1" applyFill="1" applyBorder="1" applyAlignment="1">
      <alignment/>
    </xf>
    <xf numFmtId="0" fontId="9" fillId="24" borderId="73" xfId="0" applyFont="1" applyFill="1" applyBorder="1" applyAlignment="1">
      <alignment horizontal="right"/>
    </xf>
    <xf numFmtId="0" fontId="9" fillId="24" borderId="74" xfId="0" applyFont="1" applyFill="1" applyBorder="1" applyAlignment="1">
      <alignment horizontal="right"/>
    </xf>
    <xf numFmtId="165" fontId="9" fillId="24" borderId="14" xfId="0" applyNumberFormat="1" applyFont="1" applyFill="1" applyBorder="1" applyAlignment="1">
      <alignment/>
    </xf>
    <xf numFmtId="165" fontId="9" fillId="24" borderId="15" xfId="0" applyNumberFormat="1" applyFont="1" applyFill="1" applyBorder="1" applyAlignment="1">
      <alignment horizontal="right"/>
    </xf>
    <xf numFmtId="165" fontId="12" fillId="24" borderId="69" xfId="0" applyNumberFormat="1" applyFont="1" applyFill="1" applyBorder="1" applyAlignment="1">
      <alignment horizontal="right"/>
    </xf>
    <xf numFmtId="165" fontId="12" fillId="24" borderId="70" xfId="0" applyNumberFormat="1" applyFont="1" applyFill="1" applyBorder="1" applyAlignment="1">
      <alignment horizontal="right"/>
    </xf>
    <xf numFmtId="0" fontId="12" fillId="24" borderId="70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3" fontId="9" fillId="24" borderId="74" xfId="0" applyNumberFormat="1" applyFont="1" applyFill="1" applyBorder="1" applyAlignment="1">
      <alignment horizontal="right"/>
    </xf>
    <xf numFmtId="0" fontId="12" fillId="24" borderId="71" xfId="0" applyFont="1" applyFill="1" applyBorder="1" applyAlignment="1">
      <alignment/>
    </xf>
    <xf numFmtId="2" fontId="9" fillId="24" borderId="33" xfId="46" applyNumberFormat="1" applyFont="1" applyFill="1" applyBorder="1" applyAlignment="1">
      <alignment horizontal="right"/>
    </xf>
    <xf numFmtId="0" fontId="9" fillId="24" borderId="33" xfId="0" applyFont="1" applyFill="1" applyBorder="1" applyAlignment="1">
      <alignment horizontal="right"/>
    </xf>
    <xf numFmtId="41" fontId="9" fillId="24" borderId="34" xfId="0" applyNumberFormat="1" applyFont="1" applyFill="1" applyBorder="1" applyAlignment="1">
      <alignment horizontal="right" wrapText="1"/>
    </xf>
    <xf numFmtId="0" fontId="9" fillId="24" borderId="70" xfId="0" applyFont="1" applyFill="1" applyBorder="1" applyAlignment="1">
      <alignment horizontal="right"/>
    </xf>
    <xf numFmtId="0" fontId="9" fillId="24" borderId="71" xfId="0" applyFont="1" applyFill="1" applyBorder="1" applyAlignment="1">
      <alignment horizontal="right"/>
    </xf>
    <xf numFmtId="0" fontId="6" fillId="24" borderId="41" xfId="0" applyFont="1" applyFill="1" applyBorder="1" applyAlignment="1">
      <alignment/>
    </xf>
    <xf numFmtId="0" fontId="9" fillId="24" borderId="57" xfId="0" applyFont="1" applyFill="1" applyBorder="1" applyAlignment="1">
      <alignment/>
    </xf>
    <xf numFmtId="3" fontId="9" fillId="24" borderId="75" xfId="0" applyNumberFormat="1" applyFont="1" applyFill="1" applyBorder="1" applyAlignment="1">
      <alignment/>
    </xf>
    <xf numFmtId="2" fontId="9" fillId="24" borderId="75" xfId="46" applyNumberFormat="1" applyFont="1" applyFill="1" applyBorder="1" applyAlignment="1">
      <alignment horizontal="right"/>
    </xf>
    <xf numFmtId="0" fontId="9" fillId="24" borderId="75" xfId="0" applyFont="1" applyFill="1" applyBorder="1" applyAlignment="1">
      <alignment horizontal="right"/>
    </xf>
    <xf numFmtId="0" fontId="9" fillId="24" borderId="76" xfId="0" applyFont="1" applyFill="1" applyBorder="1" applyAlignment="1">
      <alignment horizontal="right"/>
    </xf>
    <xf numFmtId="0" fontId="9" fillId="24" borderId="34" xfId="0" applyFont="1" applyFill="1" applyBorder="1" applyAlignment="1">
      <alignment horizontal="right"/>
    </xf>
    <xf numFmtId="3" fontId="12" fillId="24" borderId="57" xfId="0" applyNumberFormat="1" applyFont="1" applyFill="1" applyBorder="1" applyAlignment="1">
      <alignment/>
    </xf>
    <xf numFmtId="3" fontId="12" fillId="24" borderId="75" xfId="0" applyNumberFormat="1" applyFont="1" applyFill="1" applyBorder="1" applyAlignment="1">
      <alignment/>
    </xf>
    <xf numFmtId="0" fontId="9" fillId="24" borderId="77" xfId="0" applyFont="1" applyFill="1" applyBorder="1" applyAlignment="1">
      <alignment horizontal="right"/>
    </xf>
    <xf numFmtId="0" fontId="6" fillId="19" borderId="41" xfId="0" applyFont="1" applyFill="1" applyBorder="1" applyAlignment="1">
      <alignment/>
    </xf>
    <xf numFmtId="3" fontId="12" fillId="19" borderId="57" xfId="0" applyNumberFormat="1" applyFont="1" applyFill="1" applyBorder="1" applyAlignment="1">
      <alignment/>
    </xf>
    <xf numFmtId="3" fontId="12" fillId="19" borderId="75" xfId="0" applyNumberFormat="1" applyFont="1" applyFill="1" applyBorder="1" applyAlignment="1">
      <alignment/>
    </xf>
    <xf numFmtId="4" fontId="12" fillId="19" borderId="75" xfId="0" applyNumberFormat="1" applyFont="1" applyFill="1" applyBorder="1" applyAlignment="1">
      <alignment/>
    </xf>
    <xf numFmtId="3" fontId="12" fillId="19" borderId="77" xfId="0" applyNumberFormat="1" applyFont="1" applyFill="1" applyBorder="1" applyAlignment="1">
      <alignment/>
    </xf>
    <xf numFmtId="3" fontId="12" fillId="19" borderId="76" xfId="0" applyNumberFormat="1" applyFont="1" applyFill="1" applyBorder="1" applyAlignment="1">
      <alignment/>
    </xf>
    <xf numFmtId="0" fontId="12" fillId="24" borderId="15" xfId="0" applyFont="1" applyFill="1" applyBorder="1" applyAlignment="1">
      <alignment horizontal="right"/>
    </xf>
    <xf numFmtId="3" fontId="12" fillId="24" borderId="26" xfId="0" applyNumberFormat="1" applyFont="1" applyFill="1" applyBorder="1" applyAlignment="1">
      <alignment horizontal="right"/>
    </xf>
    <xf numFmtId="0" fontId="12" fillId="24" borderId="70" xfId="0" applyFont="1" applyFill="1" applyBorder="1" applyAlignment="1">
      <alignment horizontal="right"/>
    </xf>
    <xf numFmtId="0" fontId="12" fillId="24" borderId="71" xfId="0" applyFont="1" applyFill="1" applyBorder="1" applyAlignment="1">
      <alignment horizontal="right"/>
    </xf>
    <xf numFmtId="0" fontId="12" fillId="19" borderId="75" xfId="0" applyFont="1" applyFill="1" applyBorder="1" applyAlignment="1">
      <alignment horizontal="right"/>
    </xf>
    <xf numFmtId="3" fontId="12" fillId="19" borderId="42" xfId="0" applyNumberFormat="1" applyFont="1" applyFill="1" applyBorder="1" applyAlignment="1">
      <alignment/>
    </xf>
    <xf numFmtId="0" fontId="3" fillId="24" borderId="0" xfId="0" applyFont="1" applyFill="1" applyAlignment="1">
      <alignment horizontal="right"/>
    </xf>
    <xf numFmtId="0" fontId="9" fillId="24" borderId="38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Continuous"/>
    </xf>
    <xf numFmtId="2" fontId="3" fillId="24" borderId="11" xfId="0" applyNumberFormat="1" applyFont="1" applyFill="1" applyBorder="1" applyAlignment="1">
      <alignment horizontal="centerContinuous"/>
    </xf>
    <xf numFmtId="0" fontId="3" fillId="24" borderId="39" xfId="0" applyFont="1" applyFill="1" applyBorder="1" applyAlignment="1">
      <alignment horizontal="center"/>
    </xf>
    <xf numFmtId="14" fontId="9" fillId="24" borderId="38" xfId="0" applyNumberFormat="1" applyFont="1" applyFill="1" applyBorder="1" applyAlignment="1">
      <alignment horizontal="centerContinuous"/>
    </xf>
    <xf numFmtId="1" fontId="9" fillId="24" borderId="13" xfId="0" applyNumberFormat="1" applyFont="1" applyFill="1" applyBorder="1" applyAlignment="1">
      <alignment horizontal="centerContinuous"/>
    </xf>
    <xf numFmtId="49" fontId="3" fillId="24" borderId="13" xfId="0" applyNumberFormat="1" applyFont="1" applyFill="1" applyBorder="1" applyAlignment="1">
      <alignment horizontal="centerContinuous"/>
    </xf>
    <xf numFmtId="14" fontId="3" fillId="24" borderId="16" xfId="0" applyNumberFormat="1" applyFont="1" applyFill="1" applyBorder="1" applyAlignment="1">
      <alignment horizontal="center"/>
    </xf>
    <xf numFmtId="14" fontId="3" fillId="24" borderId="78" xfId="0" applyNumberFormat="1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49" fontId="9" fillId="24" borderId="33" xfId="0" applyNumberFormat="1" applyFont="1" applyFill="1" applyBorder="1" applyAlignment="1">
      <alignment horizontal="centerContinuous"/>
    </xf>
    <xf numFmtId="164" fontId="3" fillId="24" borderId="79" xfId="0" applyNumberFormat="1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Continuous"/>
    </xf>
    <xf numFmtId="166" fontId="3" fillId="24" borderId="80" xfId="0" applyNumberFormat="1" applyFont="1" applyFill="1" applyBorder="1" applyAlignment="1">
      <alignment horizontal="centerContinuous" shrinkToFit="1"/>
    </xf>
    <xf numFmtId="166" fontId="3" fillId="24" borderId="81" xfId="0" applyNumberFormat="1" applyFont="1" applyFill="1" applyBorder="1" applyAlignment="1">
      <alignment horizontal="centerContinuous" shrinkToFit="1"/>
    </xf>
    <xf numFmtId="0" fontId="4" fillId="24" borderId="57" xfId="0" applyFont="1" applyFill="1" applyBorder="1" applyAlignment="1">
      <alignment horizontal="centerContinuous"/>
    </xf>
    <xf numFmtId="1" fontId="4" fillId="24" borderId="75" xfId="0" applyNumberFormat="1" applyFont="1" applyFill="1" applyBorder="1" applyAlignment="1">
      <alignment horizontal="centerContinuous"/>
    </xf>
    <xf numFmtId="0" fontId="4" fillId="24" borderId="75" xfId="0" applyFont="1" applyFill="1" applyBorder="1" applyAlignment="1">
      <alignment horizontal="centerContinuous"/>
    </xf>
    <xf numFmtId="0" fontId="4" fillId="24" borderId="75" xfId="0" applyNumberFormat="1" applyFont="1" applyFill="1" applyBorder="1" applyAlignment="1">
      <alignment horizontal="centerContinuous"/>
    </xf>
    <xf numFmtId="0" fontId="4" fillId="24" borderId="76" xfId="0" applyFont="1" applyFill="1" applyBorder="1" applyAlignment="1">
      <alignment horizontal="centerContinuous"/>
    </xf>
    <xf numFmtId="3" fontId="12" fillId="24" borderId="65" xfId="0" applyNumberFormat="1" applyFont="1" applyFill="1" applyBorder="1" applyAlignment="1">
      <alignment/>
    </xf>
    <xf numFmtId="3" fontId="12" fillId="24" borderId="66" xfId="0" applyNumberFormat="1" applyFont="1" applyFill="1" applyBorder="1" applyAlignment="1">
      <alignment/>
    </xf>
    <xf numFmtId="2" fontId="4" fillId="24" borderId="66" xfId="0" applyNumberFormat="1" applyFont="1" applyFill="1" applyBorder="1" applyAlignment="1">
      <alignment/>
    </xf>
    <xf numFmtId="0" fontId="3" fillId="24" borderId="66" xfId="0" applyFont="1" applyFill="1" applyBorder="1" applyAlignment="1">
      <alignment/>
    </xf>
    <xf numFmtId="0" fontId="3" fillId="24" borderId="82" xfId="0" applyFont="1" applyFill="1" applyBorder="1" applyAlignment="1">
      <alignment/>
    </xf>
    <xf numFmtId="3" fontId="3" fillId="24" borderId="52" xfId="0" applyNumberFormat="1" applyFont="1" applyFill="1" applyBorder="1" applyAlignment="1">
      <alignment horizontal="right"/>
    </xf>
    <xf numFmtId="0" fontId="3" fillId="24" borderId="83" xfId="0" applyFont="1" applyFill="1" applyBorder="1" applyAlignment="1">
      <alignment/>
    </xf>
    <xf numFmtId="3" fontId="12" fillId="24" borderId="27" xfId="0" applyNumberFormat="1" applyFont="1" applyFill="1" applyBorder="1" applyAlignment="1">
      <alignment horizontal="right"/>
    </xf>
    <xf numFmtId="3" fontId="12" fillId="24" borderId="17" xfId="0" applyNumberFormat="1" applyFont="1" applyFill="1" applyBorder="1" applyAlignment="1">
      <alignment horizontal="right"/>
    </xf>
    <xf numFmtId="2" fontId="4" fillId="24" borderId="17" xfId="0" applyNumberFormat="1" applyFont="1" applyFill="1" applyBorder="1" applyAlignment="1">
      <alignment/>
    </xf>
    <xf numFmtId="3" fontId="4" fillId="24" borderId="17" xfId="0" applyNumberFormat="1" applyFont="1" applyFill="1" applyBorder="1" applyAlignment="1">
      <alignment horizontal="right"/>
    </xf>
    <xf numFmtId="3" fontId="4" fillId="24" borderId="32" xfId="0" applyNumberFormat="1" applyFont="1" applyFill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2" fontId="3" fillId="24" borderId="33" xfId="0" applyNumberFormat="1" applyFont="1" applyFill="1" applyBorder="1" applyAlignment="1">
      <alignment/>
    </xf>
    <xf numFmtId="3" fontId="4" fillId="24" borderId="84" xfId="0" applyNumberFormat="1" applyFont="1" applyFill="1" applyBorder="1" applyAlignment="1">
      <alignment horizontal="right"/>
    </xf>
    <xf numFmtId="3" fontId="4" fillId="24" borderId="34" xfId="0" applyNumberFormat="1" applyFont="1" applyFill="1" applyBorder="1" applyAlignment="1">
      <alignment horizontal="right"/>
    </xf>
    <xf numFmtId="2" fontId="4" fillId="24" borderId="75" xfId="0" applyNumberFormat="1" applyFont="1" applyFill="1" applyBorder="1" applyAlignment="1">
      <alignment/>
    </xf>
    <xf numFmtId="1" fontId="4" fillId="24" borderId="76" xfId="0" applyNumberFormat="1" applyFont="1" applyFill="1" applyBorder="1" applyAlignment="1">
      <alignment horizontal="right" vertical="center"/>
    </xf>
    <xf numFmtId="2" fontId="3" fillId="24" borderId="66" xfId="0" applyNumberFormat="1" applyFont="1" applyFill="1" applyBorder="1" applyAlignment="1">
      <alignment/>
    </xf>
    <xf numFmtId="2" fontId="3" fillId="24" borderId="20" xfId="0" applyNumberFormat="1" applyFont="1" applyFill="1" applyBorder="1" applyAlignment="1">
      <alignment/>
    </xf>
    <xf numFmtId="4" fontId="12" fillId="19" borderId="61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3" fillId="24" borderId="79" xfId="0" applyFont="1" applyFill="1" applyBorder="1" applyAlignment="1">
      <alignment horizontal="right"/>
    </xf>
    <xf numFmtId="0" fontId="5" fillId="24" borderId="85" xfId="0" applyFont="1" applyFill="1" applyBorder="1" applyAlignment="1">
      <alignment horizontal="center" vertical="center"/>
    </xf>
    <xf numFmtId="0" fontId="7" fillId="24" borderId="86" xfId="0" applyFont="1" applyFill="1" applyBorder="1" applyAlignment="1">
      <alignment vertical="center"/>
    </xf>
    <xf numFmtId="0" fontId="7" fillId="24" borderId="87" xfId="0" applyFont="1" applyFill="1" applyBorder="1" applyAlignment="1">
      <alignment vertical="center"/>
    </xf>
    <xf numFmtId="0" fontId="6" fillId="24" borderId="88" xfId="0" applyFont="1" applyFill="1" applyBorder="1" applyAlignment="1">
      <alignment horizontal="center"/>
    </xf>
    <xf numFmtId="0" fontId="6" fillId="24" borderId="89" xfId="0" applyFont="1" applyFill="1" applyBorder="1" applyAlignment="1">
      <alignment horizontal="center"/>
    </xf>
    <xf numFmtId="0" fontId="6" fillId="24" borderId="9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91" xfId="0" applyFont="1" applyFill="1" applyBorder="1" applyAlignment="1">
      <alignment horizontal="center"/>
    </xf>
    <xf numFmtId="0" fontId="8" fillId="24" borderId="92" xfId="0" applyFont="1" applyFill="1" applyBorder="1" applyAlignment="1">
      <alignment horizontal="center"/>
    </xf>
    <xf numFmtId="14" fontId="8" fillId="24" borderId="58" xfId="0" applyNumberFormat="1" applyFont="1" applyFill="1" applyBorder="1" applyAlignment="1">
      <alignment horizontal="center"/>
    </xf>
    <xf numFmtId="14" fontId="8" fillId="24" borderId="78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2" fontId="4" fillId="24" borderId="0" xfId="0" applyNumberFormat="1" applyFont="1" applyFill="1" applyAlignment="1">
      <alignment horizontal="center"/>
    </xf>
    <xf numFmtId="2" fontId="12" fillId="24" borderId="88" xfId="0" applyNumberFormat="1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2"/>
  <sheetViews>
    <sheetView tabSelected="1" zoomScalePageLayoutView="0" workbookViewId="0" topLeftCell="A40">
      <selection activeCell="B4" sqref="B4"/>
    </sheetView>
  </sheetViews>
  <sheetFormatPr defaultColWidth="9.00390625" defaultRowHeight="12.75"/>
  <cols>
    <col min="1" max="1" width="0.12890625" style="36" customWidth="1"/>
    <col min="2" max="2" width="31.125" style="36" customWidth="1"/>
    <col min="3" max="3" width="11.25390625" style="36" customWidth="1"/>
    <col min="4" max="4" width="12.875" style="36" customWidth="1"/>
    <col min="5" max="5" width="11.375" style="36" customWidth="1"/>
    <col min="6" max="6" width="7.00390625" style="36" customWidth="1"/>
    <col min="7" max="7" width="9.25390625" style="36" customWidth="1"/>
    <col min="8" max="8" width="9.00390625" style="36" customWidth="1"/>
    <col min="9" max="47" width="9.125" style="3" customWidth="1"/>
    <col min="48" max="16384" width="9.125" style="36" customWidth="1"/>
  </cols>
  <sheetData>
    <row r="1" spans="2:3" ht="15.75">
      <c r="B1" s="235" t="s">
        <v>116</v>
      </c>
      <c r="C1" s="235"/>
    </row>
    <row r="2" spans="7:8" s="3" customFormat="1" ht="15.75">
      <c r="G2" s="237" t="s">
        <v>58</v>
      </c>
      <c r="H2" s="237"/>
    </row>
    <row r="3" spans="2:8" s="3" customFormat="1" ht="14.25" customHeight="1">
      <c r="B3" s="238" t="s">
        <v>88</v>
      </c>
      <c r="C3" s="238"/>
      <c r="D3" s="238"/>
      <c r="E3" s="238"/>
      <c r="F3" s="238"/>
      <c r="G3" s="238"/>
      <c r="H3" s="238"/>
    </row>
    <row r="4" spans="2:8" s="3" customFormat="1" ht="12.75" customHeight="1" thickBot="1">
      <c r="B4" s="4"/>
      <c r="C4" s="4"/>
      <c r="D4" s="4"/>
      <c r="E4" s="4"/>
      <c r="F4" s="4"/>
      <c r="G4" s="239" t="s">
        <v>84</v>
      </c>
      <c r="H4" s="239"/>
    </row>
    <row r="5" spans="2:8" s="3" customFormat="1" ht="13.5" customHeight="1">
      <c r="B5" s="240" t="s">
        <v>8</v>
      </c>
      <c r="C5" s="243" t="s">
        <v>5</v>
      </c>
      <c r="D5" s="244"/>
      <c r="E5" s="244"/>
      <c r="F5" s="244"/>
      <c r="G5" s="244"/>
      <c r="H5" s="245"/>
    </row>
    <row r="6" spans="2:8" s="3" customFormat="1" ht="11.25" customHeight="1">
      <c r="B6" s="241"/>
      <c r="C6" s="5" t="s">
        <v>2</v>
      </c>
      <c r="D6" s="71" t="s">
        <v>4</v>
      </c>
      <c r="E6" s="6" t="s">
        <v>9</v>
      </c>
      <c r="F6" s="246" t="s">
        <v>10</v>
      </c>
      <c r="G6" s="248" t="s">
        <v>11</v>
      </c>
      <c r="H6" s="249"/>
    </row>
    <row r="7" spans="2:8" s="3" customFormat="1" ht="9.75" customHeight="1">
      <c r="B7" s="241"/>
      <c r="C7" s="7" t="s">
        <v>3</v>
      </c>
      <c r="D7" s="72" t="s">
        <v>3</v>
      </c>
      <c r="E7" s="8" t="s">
        <v>6</v>
      </c>
      <c r="F7" s="247"/>
      <c r="G7" s="250" t="s">
        <v>12</v>
      </c>
      <c r="H7" s="251"/>
    </row>
    <row r="8" spans="2:8" s="3" customFormat="1" ht="11.25" customHeight="1">
      <c r="B8" s="241"/>
      <c r="C8" s="9" t="s">
        <v>89</v>
      </c>
      <c r="D8" s="73" t="s">
        <v>92</v>
      </c>
      <c r="E8" s="10">
        <v>40543</v>
      </c>
      <c r="F8" s="11" t="s">
        <v>86</v>
      </c>
      <c r="G8" s="12" t="s">
        <v>87</v>
      </c>
      <c r="H8" s="13" t="s">
        <v>90</v>
      </c>
    </row>
    <row r="9" spans="2:10" s="3" customFormat="1" ht="12.75" customHeight="1" thickBot="1">
      <c r="B9" s="242"/>
      <c r="C9" s="133">
        <v>1</v>
      </c>
      <c r="D9" s="134">
        <v>2</v>
      </c>
      <c r="E9" s="135">
        <v>3</v>
      </c>
      <c r="F9" s="134">
        <v>4</v>
      </c>
      <c r="G9" s="135">
        <v>5</v>
      </c>
      <c r="H9" s="136">
        <v>6</v>
      </c>
      <c r="J9" s="14"/>
    </row>
    <row r="10" spans="2:8" s="3" customFormat="1" ht="14.25" customHeight="1">
      <c r="B10" s="15" t="s">
        <v>13</v>
      </c>
      <c r="C10" s="137">
        <v>1218865</v>
      </c>
      <c r="D10" s="138">
        <v>1382386</v>
      </c>
      <c r="E10" s="138">
        <v>1382386</v>
      </c>
      <c r="F10" s="139">
        <f>E10/D10</f>
        <v>1</v>
      </c>
      <c r="G10" s="140"/>
      <c r="H10" s="141"/>
    </row>
    <row r="11" spans="2:8" s="3" customFormat="1" ht="14.25" customHeight="1">
      <c r="B11" s="18" t="s">
        <v>14</v>
      </c>
      <c r="C11" s="142">
        <v>1139324</v>
      </c>
      <c r="D11" s="34">
        <v>1077182</v>
      </c>
      <c r="E11" s="34">
        <v>1077182</v>
      </c>
      <c r="F11" s="35">
        <f aca="true" t="shared" si="0" ref="F11:F54">E11/D11</f>
        <v>1</v>
      </c>
      <c r="G11" s="19"/>
      <c r="H11" s="20"/>
    </row>
    <row r="12" spans="2:8" s="3" customFormat="1" ht="14.25" customHeight="1">
      <c r="B12" s="143" t="s">
        <v>15</v>
      </c>
      <c r="C12" s="144">
        <v>12000</v>
      </c>
      <c r="D12" s="145">
        <v>12387</v>
      </c>
      <c r="E12" s="145">
        <v>12387</v>
      </c>
      <c r="F12" s="146">
        <f t="shared" si="0"/>
        <v>1</v>
      </c>
      <c r="G12" s="131"/>
      <c r="H12" s="147"/>
    </row>
    <row r="13" spans="2:8" s="3" customFormat="1" ht="16.5" thickBot="1">
      <c r="B13" s="148" t="s">
        <v>16</v>
      </c>
      <c r="C13" s="149">
        <f>SUM(C10:C12)</f>
        <v>2370189</v>
      </c>
      <c r="D13" s="150">
        <f>SUM(D10:D12)</f>
        <v>2471955</v>
      </c>
      <c r="E13" s="150">
        <f>SUM(E10:E12)</f>
        <v>2471955</v>
      </c>
      <c r="F13" s="151">
        <f t="shared" si="0"/>
        <v>1</v>
      </c>
      <c r="G13" s="150"/>
      <c r="H13" s="152"/>
    </row>
    <row r="14" spans="2:8" s="3" customFormat="1" ht="14.25" customHeight="1">
      <c r="B14" s="15" t="s">
        <v>17</v>
      </c>
      <c r="C14" s="38">
        <v>366300</v>
      </c>
      <c r="D14" s="39">
        <v>634787</v>
      </c>
      <c r="E14" s="39">
        <v>634787</v>
      </c>
      <c r="F14" s="153">
        <f t="shared" si="0"/>
        <v>1</v>
      </c>
      <c r="G14" s="16"/>
      <c r="H14" s="21"/>
    </row>
    <row r="15" spans="2:8" s="3" customFormat="1" ht="14.25" customHeight="1">
      <c r="B15" s="18" t="s">
        <v>18</v>
      </c>
      <c r="C15" s="142">
        <v>108979</v>
      </c>
      <c r="D15" s="34">
        <v>377504</v>
      </c>
      <c r="E15" s="34">
        <v>377504</v>
      </c>
      <c r="F15" s="35">
        <f t="shared" si="0"/>
        <v>1</v>
      </c>
      <c r="G15" s="19"/>
      <c r="H15" s="26"/>
    </row>
    <row r="16" spans="2:8" s="3" customFormat="1" ht="14.25" customHeight="1">
      <c r="B16" s="18" t="s">
        <v>19</v>
      </c>
      <c r="C16" s="142">
        <v>24650</v>
      </c>
      <c r="D16" s="34">
        <v>46122</v>
      </c>
      <c r="E16" s="34">
        <v>46122</v>
      </c>
      <c r="F16" s="35">
        <f t="shared" si="0"/>
        <v>1</v>
      </c>
      <c r="G16" s="19"/>
      <c r="H16" s="27"/>
    </row>
    <row r="17" spans="2:8" s="3" customFormat="1" ht="14.25" customHeight="1">
      <c r="B17" s="18" t="s">
        <v>20</v>
      </c>
      <c r="C17" s="142">
        <v>2647204</v>
      </c>
      <c r="D17" s="34">
        <v>3099311</v>
      </c>
      <c r="E17" s="34">
        <v>3099311</v>
      </c>
      <c r="F17" s="35">
        <f t="shared" si="0"/>
        <v>1</v>
      </c>
      <c r="G17" s="19"/>
      <c r="H17" s="20"/>
    </row>
    <row r="18" spans="2:8" s="3" customFormat="1" ht="15.75">
      <c r="B18" s="22" t="s">
        <v>21</v>
      </c>
      <c r="C18" s="28">
        <f>SUM(C14:C17)</f>
        <v>3147133</v>
      </c>
      <c r="D18" s="29">
        <f>SUM(D14:D17)</f>
        <v>4157724</v>
      </c>
      <c r="E18" s="29">
        <f>SUM(E14:E17)</f>
        <v>4157724</v>
      </c>
      <c r="F18" s="35">
        <f t="shared" si="0"/>
        <v>1</v>
      </c>
      <c r="G18" s="24"/>
      <c r="H18" s="25"/>
    </row>
    <row r="19" spans="2:8" s="3" customFormat="1" ht="14.25" customHeight="1">
      <c r="B19" s="15" t="s">
        <v>22</v>
      </c>
      <c r="C19" s="142">
        <v>9514630</v>
      </c>
      <c r="D19" s="34">
        <v>9885279</v>
      </c>
      <c r="E19" s="34">
        <v>9885279</v>
      </c>
      <c r="F19" s="35">
        <f t="shared" si="0"/>
        <v>1</v>
      </c>
      <c r="G19" s="16"/>
      <c r="H19" s="17"/>
    </row>
    <row r="20" spans="2:8" s="3" customFormat="1" ht="14.25" customHeight="1">
      <c r="B20" s="15" t="s">
        <v>23</v>
      </c>
      <c r="C20" s="142">
        <v>3330120</v>
      </c>
      <c r="D20" s="34">
        <v>3281574</v>
      </c>
      <c r="E20" s="34">
        <v>3281574</v>
      </c>
      <c r="F20" s="35">
        <f t="shared" si="0"/>
        <v>1</v>
      </c>
      <c r="G20" s="16"/>
      <c r="H20" s="17"/>
    </row>
    <row r="21" spans="2:8" s="3" customFormat="1" ht="14.25" customHeight="1">
      <c r="B21" s="15" t="s">
        <v>24</v>
      </c>
      <c r="C21" s="142">
        <v>30624</v>
      </c>
      <c r="D21" s="34">
        <v>28705</v>
      </c>
      <c r="E21" s="34">
        <v>28705</v>
      </c>
      <c r="F21" s="35">
        <f t="shared" si="0"/>
        <v>1</v>
      </c>
      <c r="G21" s="16"/>
      <c r="H21" s="17"/>
    </row>
    <row r="22" spans="2:8" s="3" customFormat="1" ht="14.25" customHeight="1">
      <c r="B22" s="15" t="s">
        <v>25</v>
      </c>
      <c r="C22" s="142">
        <v>535774</v>
      </c>
      <c r="D22" s="34">
        <v>636398</v>
      </c>
      <c r="E22" s="34">
        <v>636398</v>
      </c>
      <c r="F22" s="35">
        <f t="shared" si="0"/>
        <v>1</v>
      </c>
      <c r="G22" s="16"/>
      <c r="H22" s="17"/>
    </row>
    <row r="23" spans="2:8" s="3" customFormat="1" ht="14.25" customHeight="1">
      <c r="B23" s="154" t="s">
        <v>26</v>
      </c>
      <c r="C23" s="144">
        <v>0</v>
      </c>
      <c r="D23" s="145">
        <v>0</v>
      </c>
      <c r="E23" s="145">
        <v>0</v>
      </c>
      <c r="F23" s="146">
        <v>0</v>
      </c>
      <c r="G23" s="155"/>
      <c r="H23" s="156"/>
    </row>
    <row r="24" spans="2:8" s="3" customFormat="1" ht="16.5" thickBot="1">
      <c r="B24" s="148" t="s">
        <v>27</v>
      </c>
      <c r="C24" s="149">
        <f>SUM(C19:C23)</f>
        <v>13411148</v>
      </c>
      <c r="D24" s="150">
        <f>SUM(D19:D23)</f>
        <v>13831956</v>
      </c>
      <c r="E24" s="150">
        <f>SUM(E19:E23)</f>
        <v>13831956</v>
      </c>
      <c r="F24" s="151">
        <f t="shared" si="0"/>
        <v>1</v>
      </c>
      <c r="G24" s="150"/>
      <c r="H24" s="152"/>
    </row>
    <row r="25" spans="2:8" s="3" customFormat="1" ht="14.25" customHeight="1">
      <c r="B25" s="15" t="s">
        <v>28</v>
      </c>
      <c r="C25" s="157">
        <v>0</v>
      </c>
      <c r="D25" s="158">
        <v>0</v>
      </c>
      <c r="E25" s="145">
        <v>0</v>
      </c>
      <c r="F25" s="153">
        <v>0</v>
      </c>
      <c r="G25" s="16"/>
      <c r="H25" s="17"/>
    </row>
    <row r="26" spans="2:8" s="3" customFormat="1" ht="14.25" customHeight="1">
      <c r="B26" s="18" t="s">
        <v>29</v>
      </c>
      <c r="C26" s="142">
        <v>107300</v>
      </c>
      <c r="D26" s="34">
        <v>109200</v>
      </c>
      <c r="E26" s="34">
        <v>109200</v>
      </c>
      <c r="F26" s="35">
        <f t="shared" si="0"/>
        <v>1</v>
      </c>
      <c r="G26" s="19"/>
      <c r="H26" s="26"/>
    </row>
    <row r="27" spans="2:8" s="3" customFormat="1" ht="14.25" customHeight="1">
      <c r="B27" s="154" t="s">
        <v>30</v>
      </c>
      <c r="C27" s="144">
        <v>45683</v>
      </c>
      <c r="D27" s="145">
        <v>46976</v>
      </c>
      <c r="E27" s="145">
        <v>46976</v>
      </c>
      <c r="F27" s="146">
        <f t="shared" si="0"/>
        <v>1</v>
      </c>
      <c r="G27" s="155"/>
      <c r="H27" s="156"/>
    </row>
    <row r="28" spans="2:8" s="3" customFormat="1" ht="16.5" thickBot="1">
      <c r="B28" s="148" t="s">
        <v>31</v>
      </c>
      <c r="C28" s="159">
        <f>SUM(C25:C27)</f>
        <v>152983</v>
      </c>
      <c r="D28" s="160">
        <f>SUM(D25:D27)</f>
        <v>156176</v>
      </c>
      <c r="E28" s="160">
        <f>SUM(E25:E27)</f>
        <v>156176</v>
      </c>
      <c r="F28" s="151">
        <f t="shared" si="0"/>
        <v>1</v>
      </c>
      <c r="G28" s="161"/>
      <c r="H28" s="152"/>
    </row>
    <row r="29" spans="2:8" s="3" customFormat="1" ht="14.25" customHeight="1">
      <c r="B29" s="15" t="s">
        <v>32</v>
      </c>
      <c r="C29" s="162">
        <v>0</v>
      </c>
      <c r="D29" s="39">
        <v>0</v>
      </c>
      <c r="E29" s="39">
        <v>0</v>
      </c>
      <c r="F29" s="153">
        <v>0</v>
      </c>
      <c r="G29" s="16"/>
      <c r="H29" s="17"/>
    </row>
    <row r="30" spans="2:8" s="3" customFormat="1" ht="14.25" customHeight="1">
      <c r="B30" s="18" t="s">
        <v>33</v>
      </c>
      <c r="C30" s="33">
        <v>0</v>
      </c>
      <c r="D30" s="34">
        <v>0</v>
      </c>
      <c r="E30" s="34">
        <v>0</v>
      </c>
      <c r="F30" s="35">
        <v>0</v>
      </c>
      <c r="G30" s="19"/>
      <c r="H30" s="26"/>
    </row>
    <row r="31" spans="2:8" s="3" customFormat="1" ht="14.25" customHeight="1">
      <c r="B31" s="18" t="s">
        <v>34</v>
      </c>
      <c r="C31" s="33">
        <v>0</v>
      </c>
      <c r="D31" s="34">
        <v>0</v>
      </c>
      <c r="E31" s="34">
        <v>0</v>
      </c>
      <c r="F31" s="35">
        <v>0</v>
      </c>
      <c r="G31" s="19"/>
      <c r="H31" s="26"/>
    </row>
    <row r="32" spans="2:8" s="3" customFormat="1" ht="14.25" customHeight="1">
      <c r="B32" s="18" t="s">
        <v>35</v>
      </c>
      <c r="C32" s="33">
        <v>0</v>
      </c>
      <c r="D32" s="34">
        <v>202</v>
      </c>
      <c r="E32" s="34">
        <v>202</v>
      </c>
      <c r="F32" s="35">
        <f t="shared" si="0"/>
        <v>1</v>
      </c>
      <c r="G32" s="19"/>
      <c r="H32" s="27"/>
    </row>
    <row r="33" spans="2:8" s="3" customFormat="1" ht="14.25" customHeight="1">
      <c r="B33" s="18" t="s">
        <v>36</v>
      </c>
      <c r="C33" s="142">
        <v>37000</v>
      </c>
      <c r="D33" s="34">
        <v>1206</v>
      </c>
      <c r="E33" s="34">
        <v>1206</v>
      </c>
      <c r="F33" s="35">
        <f t="shared" si="0"/>
        <v>1</v>
      </c>
      <c r="G33" s="19"/>
      <c r="H33" s="26"/>
    </row>
    <row r="34" spans="2:8" s="3" customFormat="1" ht="14.25" customHeight="1">
      <c r="B34" s="18" t="s">
        <v>37</v>
      </c>
      <c r="C34" s="142">
        <v>8500</v>
      </c>
      <c r="D34" s="34">
        <v>48975</v>
      </c>
      <c r="E34" s="34">
        <v>48975</v>
      </c>
      <c r="F34" s="35">
        <f t="shared" si="0"/>
        <v>1</v>
      </c>
      <c r="G34" s="19"/>
      <c r="H34" s="26"/>
    </row>
    <row r="35" spans="2:8" s="3" customFormat="1" ht="14.25" customHeight="1">
      <c r="B35" s="154" t="s">
        <v>38</v>
      </c>
      <c r="C35" s="144">
        <v>0</v>
      </c>
      <c r="D35" s="145">
        <v>0</v>
      </c>
      <c r="E35" s="145">
        <v>894</v>
      </c>
      <c r="F35" s="146">
        <v>0</v>
      </c>
      <c r="G35" s="155"/>
      <c r="H35" s="163"/>
    </row>
    <row r="36" spans="2:8" s="3" customFormat="1" ht="16.5" thickBot="1">
      <c r="B36" s="148" t="s">
        <v>39</v>
      </c>
      <c r="C36" s="149">
        <f>SUM(C29:C35)</f>
        <v>45500</v>
      </c>
      <c r="D36" s="150">
        <f>SUM(D29:D35)</f>
        <v>50383</v>
      </c>
      <c r="E36" s="150">
        <f>SUM(E29:E35)</f>
        <v>51277</v>
      </c>
      <c r="F36" s="151">
        <f t="shared" si="0"/>
        <v>1.0177440803445608</v>
      </c>
      <c r="G36" s="161"/>
      <c r="H36" s="164"/>
    </row>
    <row r="37" spans="2:8" s="3" customFormat="1" ht="16.5" thickBot="1">
      <c r="B37" s="42" t="s">
        <v>40</v>
      </c>
      <c r="C37" s="43">
        <v>0</v>
      </c>
      <c r="D37" s="44">
        <v>3708932</v>
      </c>
      <c r="E37" s="44">
        <v>3708932</v>
      </c>
      <c r="F37" s="165">
        <f t="shared" si="0"/>
        <v>1</v>
      </c>
      <c r="G37" s="166"/>
      <c r="H37" s="167"/>
    </row>
    <row r="38" spans="2:8" s="3" customFormat="1" ht="15.75">
      <c r="B38" s="15" t="s">
        <v>41</v>
      </c>
      <c r="C38" s="162">
        <v>0</v>
      </c>
      <c r="D38" s="39">
        <v>0</v>
      </c>
      <c r="E38" s="39">
        <v>0</v>
      </c>
      <c r="F38" s="153">
        <v>0</v>
      </c>
      <c r="G38" s="16"/>
      <c r="H38" s="17"/>
    </row>
    <row r="39" spans="2:8" s="3" customFormat="1" ht="15.75">
      <c r="B39" s="18" t="s">
        <v>42</v>
      </c>
      <c r="C39" s="142">
        <v>0</v>
      </c>
      <c r="D39" s="34">
        <v>211652</v>
      </c>
      <c r="E39" s="34">
        <v>211652</v>
      </c>
      <c r="F39" s="35">
        <f t="shared" si="0"/>
        <v>1</v>
      </c>
      <c r="G39" s="19"/>
      <c r="H39" s="26"/>
    </row>
    <row r="40" spans="2:8" s="3" customFormat="1" ht="15.75">
      <c r="B40" s="18" t="s">
        <v>43</v>
      </c>
      <c r="C40" s="142">
        <v>0</v>
      </c>
      <c r="D40" s="34">
        <v>0</v>
      </c>
      <c r="E40" s="34">
        <v>0</v>
      </c>
      <c r="F40" s="35">
        <v>0</v>
      </c>
      <c r="G40" s="19"/>
      <c r="H40" s="26"/>
    </row>
    <row r="41" spans="2:8" s="3" customFormat="1" ht="15.75">
      <c r="B41" s="30" t="s">
        <v>44</v>
      </c>
      <c r="C41" s="142">
        <v>0</v>
      </c>
      <c r="D41" s="34">
        <v>0</v>
      </c>
      <c r="E41" s="34">
        <v>0</v>
      </c>
      <c r="F41" s="35">
        <v>0</v>
      </c>
      <c r="G41" s="31"/>
      <c r="H41" s="32"/>
    </row>
    <row r="42" spans="2:8" s="3" customFormat="1" ht="14.25" customHeight="1">
      <c r="B42" s="15" t="s">
        <v>45</v>
      </c>
      <c r="C42" s="33">
        <v>0</v>
      </c>
      <c r="D42" s="34">
        <v>0</v>
      </c>
      <c r="E42" s="34">
        <v>0</v>
      </c>
      <c r="F42" s="35">
        <v>0</v>
      </c>
      <c r="G42" s="16"/>
      <c r="H42" s="17"/>
    </row>
    <row r="43" spans="2:8" s="3" customFormat="1" ht="14.25" customHeight="1">
      <c r="B43" s="15" t="s">
        <v>46</v>
      </c>
      <c r="C43" s="33">
        <v>820</v>
      </c>
      <c r="D43" s="34">
        <v>7876</v>
      </c>
      <c r="E43" s="34">
        <v>7876</v>
      </c>
      <c r="F43" s="35">
        <f t="shared" si="0"/>
        <v>1</v>
      </c>
      <c r="G43" s="16"/>
      <c r="H43" s="17"/>
    </row>
    <row r="44" spans="2:8" s="3" customFormat="1" ht="14.25" customHeight="1">
      <c r="B44" s="143" t="s">
        <v>47</v>
      </c>
      <c r="C44" s="144">
        <v>15915</v>
      </c>
      <c r="D44" s="145">
        <v>23129</v>
      </c>
      <c r="E44" s="145">
        <v>23129</v>
      </c>
      <c r="F44" s="146">
        <f t="shared" si="0"/>
        <v>1</v>
      </c>
      <c r="G44" s="131"/>
      <c r="H44" s="132"/>
    </row>
    <row r="45" spans="2:8" s="3" customFormat="1" ht="16.5" thickBot="1">
      <c r="B45" s="148" t="s">
        <v>48</v>
      </c>
      <c r="C45" s="149">
        <f>SUM(C42:C44)</f>
        <v>16735</v>
      </c>
      <c r="D45" s="150">
        <f>SUM(D42:D44)</f>
        <v>31005</v>
      </c>
      <c r="E45" s="150">
        <f>SUM(E42:E44)</f>
        <v>31005</v>
      </c>
      <c r="F45" s="151">
        <f t="shared" si="0"/>
        <v>1</v>
      </c>
      <c r="G45" s="168"/>
      <c r="H45" s="169"/>
    </row>
    <row r="46" spans="2:8" s="3" customFormat="1" ht="16.5" thickBot="1">
      <c r="B46" s="170" t="s">
        <v>49</v>
      </c>
      <c r="C46" s="171">
        <v>0</v>
      </c>
      <c r="D46" s="172">
        <v>0</v>
      </c>
      <c r="E46" s="172">
        <v>0</v>
      </c>
      <c r="F46" s="173">
        <v>0</v>
      </c>
      <c r="G46" s="174"/>
      <c r="H46" s="175"/>
    </row>
    <row r="47" spans="2:8" s="3" customFormat="1" ht="16.5" thickBot="1">
      <c r="B47" s="42" t="s">
        <v>50</v>
      </c>
      <c r="C47" s="43">
        <v>148981</v>
      </c>
      <c r="D47" s="44">
        <v>12662</v>
      </c>
      <c r="E47" s="44">
        <v>12662</v>
      </c>
      <c r="F47" s="165">
        <f t="shared" si="0"/>
        <v>1</v>
      </c>
      <c r="G47" s="166"/>
      <c r="H47" s="176"/>
    </row>
    <row r="48" spans="2:8" s="3" customFormat="1" ht="16.5" thickBot="1">
      <c r="B48" s="170" t="s">
        <v>93</v>
      </c>
      <c r="C48" s="177">
        <v>8000</v>
      </c>
      <c r="D48" s="178">
        <v>102</v>
      </c>
      <c r="E48" s="178">
        <v>102</v>
      </c>
      <c r="F48" s="173">
        <f t="shared" si="0"/>
        <v>1</v>
      </c>
      <c r="G48" s="179"/>
      <c r="H48" s="175"/>
    </row>
    <row r="49" spans="2:11" ht="18" customHeight="1" thickBot="1">
      <c r="B49" s="180" t="s">
        <v>51</v>
      </c>
      <c r="C49" s="181">
        <f>C13+C18+C24+C28+C36+C37+C38+C39+C40+C41+C45+C46+C47+C48</f>
        <v>19300669</v>
      </c>
      <c r="D49" s="182">
        <f>D13+D18+D24+D28+D36+D37+D38+D39+D40+D41+D45+D46+D47+D48</f>
        <v>24632547</v>
      </c>
      <c r="E49" s="182">
        <f>E13+E18+E24+E28+E36+E37+E38+E39+E40+E41+E45+E46+E47+E48</f>
        <v>24633441</v>
      </c>
      <c r="F49" s="183">
        <f t="shared" si="0"/>
        <v>1.000036293445416</v>
      </c>
      <c r="G49" s="184"/>
      <c r="H49" s="185"/>
      <c r="K49" s="3" t="s">
        <v>0</v>
      </c>
    </row>
    <row r="50" spans="2:8" s="3" customFormat="1" ht="15.75">
      <c r="B50" s="22" t="s">
        <v>52</v>
      </c>
      <c r="C50" s="23">
        <v>3222676</v>
      </c>
      <c r="D50" s="24">
        <v>4546231</v>
      </c>
      <c r="E50" s="24">
        <v>4546231</v>
      </c>
      <c r="F50" s="153">
        <f t="shared" si="0"/>
        <v>1</v>
      </c>
      <c r="G50" s="186"/>
      <c r="H50" s="187"/>
    </row>
    <row r="51" spans="2:14" s="3" customFormat="1" ht="14.25" customHeight="1">
      <c r="B51" s="37" t="s">
        <v>53</v>
      </c>
      <c r="C51" s="142">
        <v>16077993</v>
      </c>
      <c r="D51" s="34">
        <v>16495449</v>
      </c>
      <c r="E51" s="34">
        <v>16495449</v>
      </c>
      <c r="F51" s="35">
        <f t="shared" si="0"/>
        <v>1</v>
      </c>
      <c r="G51" s="40"/>
      <c r="H51" s="41"/>
      <c r="I51" s="4"/>
      <c r="J51" s="4"/>
      <c r="K51" s="4"/>
      <c r="L51" s="4"/>
      <c r="M51" s="4"/>
      <c r="N51" s="4"/>
    </row>
    <row r="52" spans="2:8" s="3" customFormat="1" ht="14.25" customHeight="1">
      <c r="B52" s="37" t="s">
        <v>54</v>
      </c>
      <c r="C52" s="142"/>
      <c r="D52" s="34">
        <v>3590867</v>
      </c>
      <c r="E52" s="34">
        <v>3584428</v>
      </c>
      <c r="F52" s="35">
        <f t="shared" si="0"/>
        <v>0.9982068397409316</v>
      </c>
      <c r="G52" s="40"/>
      <c r="H52" s="41"/>
    </row>
    <row r="53" spans="2:8" s="3" customFormat="1" ht="16.5" thickBot="1">
      <c r="B53" s="148" t="s">
        <v>55</v>
      </c>
      <c r="C53" s="149">
        <v>16077993</v>
      </c>
      <c r="D53" s="150">
        <v>16495449</v>
      </c>
      <c r="E53" s="150">
        <v>16495449</v>
      </c>
      <c r="F53" s="151">
        <f t="shared" si="0"/>
        <v>1</v>
      </c>
      <c r="G53" s="188"/>
      <c r="H53" s="189"/>
    </row>
    <row r="54" spans="2:8" ht="16.5" thickBot="1">
      <c r="B54" s="180" t="s">
        <v>56</v>
      </c>
      <c r="C54" s="181">
        <v>19300669</v>
      </c>
      <c r="D54" s="182">
        <v>24632547</v>
      </c>
      <c r="E54" s="182">
        <v>24626108</v>
      </c>
      <c r="F54" s="183">
        <f t="shared" si="0"/>
        <v>0.9997385978802761</v>
      </c>
      <c r="G54" s="190"/>
      <c r="H54" s="191"/>
    </row>
    <row r="55" spans="2:8" ht="18.75" customHeight="1" thickBot="1">
      <c r="B55" s="45" t="s">
        <v>57</v>
      </c>
      <c r="C55" s="46">
        <f>C54-C49</f>
        <v>0</v>
      </c>
      <c r="D55" s="47">
        <f>D54-D49</f>
        <v>0</v>
      </c>
      <c r="E55" s="47">
        <f>E54-E49</f>
        <v>-7333</v>
      </c>
      <c r="F55" s="47">
        <v>0</v>
      </c>
      <c r="G55" s="47"/>
      <c r="H55" s="48"/>
    </row>
    <row r="56" s="3" customFormat="1" ht="15.75"/>
    <row r="57" spans="2:8" s="3" customFormat="1" ht="15.75">
      <c r="B57" s="4" t="s">
        <v>114</v>
      </c>
      <c r="C57" s="4"/>
      <c r="D57" s="4" t="s">
        <v>114</v>
      </c>
      <c r="E57" s="4"/>
      <c r="F57" s="4"/>
      <c r="G57" s="4"/>
      <c r="H57" s="4"/>
    </row>
    <row r="58" spans="2:8" s="3" customFormat="1" ht="15.75">
      <c r="B58" s="4" t="s">
        <v>94</v>
      </c>
      <c r="C58" s="4"/>
      <c r="D58" s="4" t="s">
        <v>95</v>
      </c>
      <c r="E58" s="4"/>
      <c r="F58" s="4"/>
      <c r="G58" s="4"/>
      <c r="H58" s="4"/>
    </row>
    <row r="59" spans="2:8" s="3" customFormat="1" ht="15.75">
      <c r="B59" s="130" t="s">
        <v>96</v>
      </c>
      <c r="C59" s="49"/>
      <c r="D59" s="130" t="s">
        <v>97</v>
      </c>
      <c r="E59" s="49"/>
      <c r="F59" s="49"/>
      <c r="G59" s="49"/>
      <c r="H59" s="49"/>
    </row>
    <row r="60" spans="2:8" s="3" customFormat="1" ht="15.75">
      <c r="B60" s="4"/>
      <c r="C60" s="4"/>
      <c r="D60" s="4"/>
      <c r="E60" s="4"/>
      <c r="F60" s="4"/>
      <c r="G60" s="4"/>
      <c r="H60" s="4"/>
    </row>
    <row r="61" spans="2:8" s="3" customFormat="1" ht="15.75">
      <c r="B61" s="4"/>
      <c r="C61" s="4"/>
      <c r="D61" s="4"/>
      <c r="E61" s="4"/>
      <c r="F61" s="4"/>
      <c r="G61" s="4"/>
      <c r="H61" s="4"/>
    </row>
    <row r="62" spans="2:8" s="3" customFormat="1" ht="15.75">
      <c r="B62" s="4"/>
      <c r="C62" s="4"/>
      <c r="D62" s="4"/>
      <c r="E62" s="4"/>
      <c r="F62" s="4"/>
      <c r="G62" s="4"/>
      <c r="H62" s="4"/>
    </row>
    <row r="63" spans="2:8" s="3" customFormat="1" ht="15.75">
      <c r="B63" s="4"/>
      <c r="C63" s="50"/>
      <c r="D63" s="51"/>
      <c r="E63" s="51"/>
      <c r="F63" s="51"/>
      <c r="G63" s="51"/>
      <c r="H63" s="52"/>
    </row>
    <row r="64" spans="2:8" s="3" customFormat="1" ht="15.75">
      <c r="B64" s="49"/>
      <c r="C64" s="52"/>
      <c r="D64" s="52"/>
      <c r="E64" s="52"/>
      <c r="F64" s="52"/>
      <c r="G64" s="53"/>
      <c r="H64" s="4"/>
    </row>
    <row r="65" spans="2:8" s="3" customFormat="1" ht="15.75">
      <c r="B65" s="4"/>
      <c r="C65" s="54"/>
      <c r="D65" s="55"/>
      <c r="E65" s="56"/>
      <c r="F65" s="57"/>
      <c r="G65" s="58"/>
      <c r="H65" s="52"/>
    </row>
    <row r="66" spans="2:8" s="3" customFormat="1" ht="15.75">
      <c r="B66" s="4"/>
      <c r="C66" s="59"/>
      <c r="D66" s="55"/>
      <c r="E66" s="60"/>
      <c r="F66" s="52"/>
      <c r="G66" s="55"/>
      <c r="H66" s="61"/>
    </row>
    <row r="67" spans="2:8" s="3" customFormat="1" ht="15.75">
      <c r="B67" s="62"/>
      <c r="C67" s="49"/>
      <c r="D67" s="49"/>
      <c r="E67" s="49"/>
      <c r="F67" s="49"/>
      <c r="G67" s="49"/>
      <c r="H67" s="49"/>
    </row>
    <row r="68" spans="2:8" s="3" customFormat="1" ht="15.75">
      <c r="B68" s="4"/>
      <c r="C68" s="63"/>
      <c r="D68" s="4"/>
      <c r="E68" s="4"/>
      <c r="F68" s="4"/>
      <c r="G68" s="4"/>
      <c r="H68" s="4"/>
    </row>
    <row r="69" spans="2:8" s="3" customFormat="1" ht="15.75">
      <c r="B69" s="64"/>
      <c r="C69" s="65"/>
      <c r="D69" s="63"/>
      <c r="E69" s="63"/>
      <c r="F69" s="66"/>
      <c r="G69" s="63"/>
      <c r="H69" s="63"/>
    </row>
    <row r="70" spans="2:8" s="3" customFormat="1" ht="15.75">
      <c r="B70" s="52"/>
      <c r="C70" s="63"/>
      <c r="D70" s="4"/>
      <c r="E70" s="4"/>
      <c r="F70" s="4"/>
      <c r="G70" s="4"/>
      <c r="H70" s="4"/>
    </row>
    <row r="71" spans="2:8" s="3" customFormat="1" ht="15.75">
      <c r="B71" s="4"/>
      <c r="C71" s="63"/>
      <c r="D71" s="63"/>
      <c r="E71" s="63"/>
      <c r="F71" s="66"/>
      <c r="G71" s="63"/>
      <c r="H71" s="63"/>
    </row>
    <row r="72" spans="2:8" s="3" customFormat="1" ht="15.75">
      <c r="B72" s="4"/>
      <c r="C72" s="63"/>
      <c r="D72" s="63"/>
      <c r="E72" s="63"/>
      <c r="F72" s="66"/>
      <c r="G72" s="63"/>
      <c r="H72" s="63"/>
    </row>
    <row r="73" spans="2:8" s="3" customFormat="1" ht="15.75">
      <c r="B73" s="4"/>
      <c r="C73" s="63"/>
      <c r="D73" s="63"/>
      <c r="E73" s="63"/>
      <c r="F73" s="66"/>
      <c r="G73" s="63"/>
      <c r="H73" s="63"/>
    </row>
    <row r="74" spans="2:8" s="3" customFormat="1" ht="15.75">
      <c r="B74" s="4"/>
      <c r="C74" s="63"/>
      <c r="D74" s="63"/>
      <c r="E74" s="63"/>
      <c r="F74" s="66"/>
      <c r="G74" s="63"/>
      <c r="H74" s="63"/>
    </row>
    <row r="75" spans="2:8" s="3" customFormat="1" ht="15.75">
      <c r="B75" s="4"/>
      <c r="C75" s="63"/>
      <c r="D75" s="63"/>
      <c r="E75" s="63"/>
      <c r="F75" s="66"/>
      <c r="G75" s="63"/>
      <c r="H75" s="63"/>
    </row>
    <row r="76" spans="2:8" s="3" customFormat="1" ht="15.75">
      <c r="B76" s="4"/>
      <c r="C76" s="63"/>
      <c r="D76" s="63"/>
      <c r="E76" s="63"/>
      <c r="F76" s="67"/>
      <c r="G76" s="63"/>
      <c r="H76" s="63"/>
    </row>
    <row r="77" spans="2:8" s="3" customFormat="1" ht="15.75">
      <c r="B77" s="4"/>
      <c r="C77" s="63"/>
      <c r="D77" s="63"/>
      <c r="E77" s="63"/>
      <c r="F77" s="66"/>
      <c r="G77" s="63"/>
      <c r="H77" s="63"/>
    </row>
    <row r="78" spans="2:8" s="3" customFormat="1" ht="15.75">
      <c r="B78" s="4"/>
      <c r="C78" s="63"/>
      <c r="D78" s="63"/>
      <c r="E78" s="63"/>
      <c r="F78" s="66"/>
      <c r="G78" s="63"/>
      <c r="H78" s="63"/>
    </row>
    <row r="79" spans="2:8" s="3" customFormat="1" ht="15.75">
      <c r="B79" s="4"/>
      <c r="C79" s="63"/>
      <c r="D79" s="63"/>
      <c r="E79" s="63"/>
      <c r="F79" s="66"/>
      <c r="G79" s="63"/>
      <c r="H79" s="63"/>
    </row>
    <row r="80" spans="2:8" s="3" customFormat="1" ht="15.75">
      <c r="B80" s="62"/>
      <c r="C80" s="63"/>
      <c r="D80" s="63"/>
      <c r="E80" s="63"/>
      <c r="F80" s="66"/>
      <c r="G80" s="63"/>
      <c r="H80" s="63"/>
    </row>
    <row r="81" spans="2:8" s="3" customFormat="1" ht="15.75">
      <c r="B81" s="4"/>
      <c r="C81" s="63"/>
      <c r="D81" s="63"/>
      <c r="E81" s="63"/>
      <c r="F81" s="66"/>
      <c r="G81" s="63"/>
      <c r="H81" s="63"/>
    </row>
    <row r="82" spans="2:8" s="3" customFormat="1" ht="15.75">
      <c r="B82" s="62"/>
      <c r="C82" s="63"/>
      <c r="D82" s="63"/>
      <c r="E82" s="63"/>
      <c r="F82" s="66"/>
      <c r="G82" s="63"/>
      <c r="H82" s="63"/>
    </row>
    <row r="83" spans="2:8" s="3" customFormat="1" ht="15.75">
      <c r="B83" s="64"/>
      <c r="C83" s="65"/>
      <c r="D83" s="65"/>
      <c r="E83" s="65"/>
      <c r="F83" s="68"/>
      <c r="G83" s="65"/>
      <c r="H83" s="65"/>
    </row>
    <row r="84" spans="2:8" s="3" customFormat="1" ht="15.75">
      <c r="B84" s="52"/>
      <c r="C84" s="63"/>
      <c r="D84" s="63"/>
      <c r="E84" s="63"/>
      <c r="F84" s="66"/>
      <c r="G84" s="63"/>
      <c r="H84" s="63"/>
    </row>
    <row r="85" spans="2:8" s="3" customFormat="1" ht="15.75">
      <c r="B85" s="64"/>
      <c r="C85" s="65"/>
      <c r="D85" s="65"/>
      <c r="E85" s="65"/>
      <c r="F85" s="68"/>
      <c r="G85" s="65"/>
      <c r="H85" s="65"/>
    </row>
    <row r="86" spans="2:8" s="3" customFormat="1" ht="15.75">
      <c r="B86" s="64"/>
      <c r="C86" s="65"/>
      <c r="D86" s="65"/>
      <c r="E86" s="65"/>
      <c r="F86" s="69"/>
      <c r="G86" s="65"/>
      <c r="H86" s="65"/>
    </row>
    <row r="87" spans="2:8" s="3" customFormat="1" ht="15.75">
      <c r="B87" s="64"/>
      <c r="C87" s="65"/>
      <c r="D87" s="65"/>
      <c r="E87" s="65"/>
      <c r="F87" s="68"/>
      <c r="G87" s="65"/>
      <c r="H87" s="65"/>
    </row>
    <row r="88" spans="2:8" s="3" customFormat="1" ht="15.75">
      <c r="B88" s="64"/>
      <c r="C88" s="65"/>
      <c r="D88" s="65"/>
      <c r="E88" s="65"/>
      <c r="F88" s="68"/>
      <c r="G88" s="65"/>
      <c r="H88" s="65"/>
    </row>
    <row r="89" spans="2:8" s="3" customFormat="1" ht="15.75">
      <c r="B89" s="64"/>
      <c r="C89" s="65"/>
      <c r="D89" s="65"/>
      <c r="E89" s="65"/>
      <c r="F89" s="68"/>
      <c r="G89" s="65"/>
      <c r="H89" s="65"/>
    </row>
    <row r="90" spans="2:8" s="3" customFormat="1" ht="15.75">
      <c r="B90" s="64"/>
      <c r="C90" s="65"/>
      <c r="D90" s="65"/>
      <c r="E90" s="65"/>
      <c r="F90" s="68"/>
      <c r="G90" s="65"/>
      <c r="H90" s="65"/>
    </row>
    <row r="91" spans="2:8" s="3" customFormat="1" ht="15.75">
      <c r="B91" s="64"/>
      <c r="C91" s="65"/>
      <c r="D91" s="65"/>
      <c r="E91" s="65"/>
      <c r="F91" s="68"/>
      <c r="G91" s="65"/>
      <c r="H91" s="65"/>
    </row>
    <row r="92" spans="2:8" s="3" customFormat="1" ht="15.75">
      <c r="B92" s="64"/>
      <c r="C92" s="65"/>
      <c r="D92" s="65"/>
      <c r="E92" s="65"/>
      <c r="F92" s="68"/>
      <c r="G92" s="65"/>
      <c r="H92" s="65"/>
    </row>
    <row r="93" spans="2:8" s="3" customFormat="1" ht="15.75">
      <c r="B93" s="4"/>
      <c r="C93" s="63"/>
      <c r="D93" s="63"/>
      <c r="E93" s="63"/>
      <c r="F93" s="66"/>
      <c r="G93" s="63"/>
      <c r="H93" s="63"/>
    </row>
    <row r="94" spans="2:8" s="3" customFormat="1" ht="15.75">
      <c r="B94" s="4"/>
      <c r="C94" s="63"/>
      <c r="D94" s="63"/>
      <c r="E94" s="63"/>
      <c r="F94" s="66"/>
      <c r="G94" s="63"/>
      <c r="H94" s="63"/>
    </row>
    <row r="95" spans="2:8" s="3" customFormat="1" ht="15.75">
      <c r="B95" s="4"/>
      <c r="C95" s="63"/>
      <c r="D95" s="63"/>
      <c r="E95" s="63"/>
      <c r="F95" s="66"/>
      <c r="G95" s="63"/>
      <c r="H95" s="63"/>
    </row>
    <row r="96" spans="2:8" s="3" customFormat="1" ht="15.75">
      <c r="B96" s="4"/>
      <c r="C96" s="63"/>
      <c r="D96" s="63"/>
      <c r="E96" s="63"/>
      <c r="F96" s="66"/>
      <c r="G96" s="63"/>
      <c r="H96" s="63"/>
    </row>
    <row r="97" spans="2:8" s="3" customFormat="1" ht="15.75">
      <c r="B97" s="4"/>
      <c r="C97" s="63"/>
      <c r="D97" s="63"/>
      <c r="E97" s="63"/>
      <c r="F97" s="66"/>
      <c r="G97" s="63"/>
      <c r="H97" s="63"/>
    </row>
    <row r="98" spans="2:8" s="3" customFormat="1" ht="15.75">
      <c r="B98" s="4"/>
      <c r="C98" s="63"/>
      <c r="D98" s="63"/>
      <c r="E98" s="63"/>
      <c r="F98" s="66"/>
      <c r="G98" s="63"/>
      <c r="H98" s="63"/>
    </row>
    <row r="99" spans="2:8" s="3" customFormat="1" ht="15.75">
      <c r="B99" s="4"/>
      <c r="C99" s="63"/>
      <c r="D99" s="63"/>
      <c r="E99" s="63"/>
      <c r="F99" s="66"/>
      <c r="G99" s="63"/>
      <c r="H99" s="63"/>
    </row>
    <row r="100" spans="2:8" s="3" customFormat="1" ht="15.75">
      <c r="B100" s="4"/>
      <c r="C100" s="63"/>
      <c r="D100" s="63"/>
      <c r="E100" s="63"/>
      <c r="F100" s="66"/>
      <c r="G100" s="63"/>
      <c r="H100" s="63"/>
    </row>
    <row r="101" spans="2:8" s="3" customFormat="1" ht="15.75">
      <c r="B101" s="4"/>
      <c r="C101" s="63"/>
      <c r="D101" s="63"/>
      <c r="E101" s="63"/>
      <c r="F101" s="66"/>
      <c r="G101" s="63"/>
      <c r="H101" s="63"/>
    </row>
    <row r="102" spans="2:8" s="3" customFormat="1" ht="15.75">
      <c r="B102" s="64"/>
      <c r="C102" s="65"/>
      <c r="D102" s="65"/>
      <c r="E102" s="65"/>
      <c r="F102" s="68"/>
      <c r="G102" s="65"/>
      <c r="H102" s="65"/>
    </row>
    <row r="103" spans="2:8" s="3" customFormat="1" ht="15.75">
      <c r="B103" s="64"/>
      <c r="C103" s="65"/>
      <c r="D103" s="65"/>
      <c r="E103" s="65"/>
      <c r="F103" s="68"/>
      <c r="G103" s="65"/>
      <c r="H103" s="65"/>
    </row>
    <row r="104" spans="2:8" s="3" customFormat="1" ht="15.75">
      <c r="B104" s="64"/>
      <c r="C104" s="65"/>
      <c r="D104" s="65"/>
      <c r="E104" s="65"/>
      <c r="F104" s="68"/>
      <c r="G104" s="65"/>
      <c r="H104" s="65"/>
    </row>
    <row r="105" spans="2:8" s="3" customFormat="1" ht="15.75">
      <c r="B105" s="4"/>
      <c r="C105" s="65"/>
      <c r="D105" s="65"/>
      <c r="E105" s="65"/>
      <c r="F105" s="68"/>
      <c r="G105" s="65"/>
      <c r="H105" s="65"/>
    </row>
    <row r="106" spans="2:8" s="3" customFormat="1" ht="15.75">
      <c r="B106" s="64"/>
      <c r="C106" s="65"/>
      <c r="D106" s="65"/>
      <c r="E106" s="65"/>
      <c r="F106" s="68"/>
      <c r="G106" s="65"/>
      <c r="H106" s="65"/>
    </row>
    <row r="107" spans="2:8" s="3" customFormat="1" ht="15.75">
      <c r="B107" s="64"/>
      <c r="C107" s="65"/>
      <c r="D107" s="65"/>
      <c r="E107" s="65"/>
      <c r="F107" s="68"/>
      <c r="G107" s="65"/>
      <c r="H107" s="65"/>
    </row>
    <row r="108" spans="2:8" s="3" customFormat="1" ht="15.75">
      <c r="B108" s="4"/>
      <c r="C108" s="63"/>
      <c r="D108" s="63"/>
      <c r="E108" s="63"/>
      <c r="F108" s="66"/>
      <c r="G108" s="63"/>
      <c r="H108" s="63"/>
    </row>
    <row r="109" spans="2:8" s="3" customFormat="1" ht="15.75">
      <c r="B109" s="70"/>
      <c r="C109" s="65"/>
      <c r="D109" s="65"/>
      <c r="E109" s="65"/>
      <c r="F109" s="68"/>
      <c r="G109" s="65"/>
      <c r="H109" s="65"/>
    </row>
    <row r="110" spans="2:8" s="3" customFormat="1" ht="15.75">
      <c r="B110" s="4"/>
      <c r="C110" s="63"/>
      <c r="D110" s="63"/>
      <c r="E110" s="63"/>
      <c r="F110" s="66"/>
      <c r="G110" s="63"/>
      <c r="H110" s="63"/>
    </row>
    <row r="111" spans="2:8" s="3" customFormat="1" ht="15.75">
      <c r="B111" s="4"/>
      <c r="C111" s="4"/>
      <c r="D111" s="4"/>
      <c r="E111" s="4"/>
      <c r="F111" s="4"/>
      <c r="G111" s="4"/>
      <c r="H111" s="4"/>
    </row>
    <row r="112" spans="2:8" s="3" customFormat="1" ht="15.75">
      <c r="B112" s="4"/>
      <c r="C112" s="4"/>
      <c r="D112" s="4"/>
      <c r="E112" s="4"/>
      <c r="F112" s="4"/>
      <c r="G112" s="4"/>
      <c r="H112" s="4"/>
    </row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</sheetData>
  <sheetProtection/>
  <mergeCells count="8">
    <mergeCell ref="G2:H2"/>
    <mergeCell ref="B3:H3"/>
    <mergeCell ref="G4:H4"/>
    <mergeCell ref="B5:B9"/>
    <mergeCell ref="C5:H5"/>
    <mergeCell ref="F6:F7"/>
    <mergeCell ref="G6:H6"/>
    <mergeCell ref="G7:H7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L24" sqref="L24"/>
    </sheetView>
  </sheetViews>
  <sheetFormatPr defaultColWidth="9.00390625" defaultRowHeight="12.75"/>
  <cols>
    <col min="1" max="1" width="9.125" style="2" customWidth="1"/>
    <col min="2" max="2" width="36.00390625" style="2" customWidth="1"/>
    <col min="3" max="3" width="11.625" style="2" customWidth="1"/>
    <col min="4" max="4" width="11.125" style="2" customWidth="1"/>
    <col min="5" max="5" width="11.75390625" style="2" customWidth="1"/>
    <col min="6" max="6" width="6.75390625" style="2" customWidth="1"/>
    <col min="7" max="7" width="8.625" style="2" customWidth="1"/>
    <col min="8" max="8" width="8.75390625" style="2" customWidth="1"/>
    <col min="9" max="16384" width="9.125" style="2" customWidth="1"/>
  </cols>
  <sheetData>
    <row r="1" spans="1:9" ht="15.75">
      <c r="A1" s="3"/>
      <c r="B1" s="3"/>
      <c r="C1" s="3"/>
      <c r="D1" s="74"/>
      <c r="E1" s="3"/>
      <c r="F1" s="75"/>
      <c r="G1" s="252"/>
      <c r="H1" s="252"/>
      <c r="I1"/>
    </row>
    <row r="2" spans="1:9" ht="15.75">
      <c r="A2" s="236" t="s">
        <v>117</v>
      </c>
      <c r="B2" s="236"/>
      <c r="C2" s="3"/>
      <c r="D2" s="74"/>
      <c r="E2" s="3"/>
      <c r="F2" s="75"/>
      <c r="G2" s="192"/>
      <c r="H2" s="192"/>
      <c r="I2"/>
    </row>
    <row r="3" spans="1:9" ht="15.75">
      <c r="A3" s="3"/>
      <c r="B3" s="3"/>
      <c r="C3" s="3"/>
      <c r="D3" s="74"/>
      <c r="E3" s="3"/>
      <c r="F3" s="75"/>
      <c r="G3" s="76" t="s">
        <v>83</v>
      </c>
      <c r="H3" s="76"/>
      <c r="I3"/>
    </row>
    <row r="4" spans="1:9" ht="15.75">
      <c r="A4" s="253" t="s">
        <v>91</v>
      </c>
      <c r="B4" s="253"/>
      <c r="C4" s="253"/>
      <c r="D4" s="253"/>
      <c r="E4" s="253"/>
      <c r="F4" s="253"/>
      <c r="G4" s="253"/>
      <c r="H4" s="253"/>
      <c r="I4"/>
    </row>
    <row r="5" spans="1:9" ht="15.75">
      <c r="A5" s="3"/>
      <c r="B5" s="3"/>
      <c r="C5" s="3"/>
      <c r="D5" s="74"/>
      <c r="E5" s="3"/>
      <c r="F5" s="75"/>
      <c r="G5" s="3"/>
      <c r="H5" s="3"/>
      <c r="I5"/>
    </row>
    <row r="6" spans="1:9" ht="16.5" thickBot="1">
      <c r="A6" s="3"/>
      <c r="B6" s="3"/>
      <c r="C6" s="3"/>
      <c r="D6" s="74"/>
      <c r="E6" s="3"/>
      <c r="F6" s="75"/>
      <c r="G6" s="3"/>
      <c r="H6" s="3" t="s">
        <v>85</v>
      </c>
      <c r="I6"/>
    </row>
    <row r="7" spans="1:9" ht="15.75">
      <c r="A7" s="77"/>
      <c r="B7" s="78"/>
      <c r="C7" s="254" t="s">
        <v>5</v>
      </c>
      <c r="D7" s="255"/>
      <c r="E7" s="255"/>
      <c r="F7" s="255"/>
      <c r="G7" s="255"/>
      <c r="H7" s="256"/>
      <c r="I7"/>
    </row>
    <row r="8" spans="1:9" ht="15.75">
      <c r="A8" s="79"/>
      <c r="B8" s="80"/>
      <c r="C8" s="193" t="s">
        <v>4</v>
      </c>
      <c r="D8" s="194" t="s">
        <v>9</v>
      </c>
      <c r="E8" s="52" t="s">
        <v>9</v>
      </c>
      <c r="F8" s="195" t="s">
        <v>59</v>
      </c>
      <c r="G8" s="59" t="s">
        <v>64</v>
      </c>
      <c r="H8" s="196"/>
      <c r="I8"/>
    </row>
    <row r="9" spans="1:9" ht="15.75">
      <c r="A9" s="79"/>
      <c r="B9" s="81" t="s">
        <v>8</v>
      </c>
      <c r="C9" s="197" t="s">
        <v>98</v>
      </c>
      <c r="D9" s="198" t="s">
        <v>6</v>
      </c>
      <c r="E9" s="56" t="s">
        <v>6</v>
      </c>
      <c r="F9" s="199" t="s">
        <v>99</v>
      </c>
      <c r="G9" s="200" t="s">
        <v>65</v>
      </c>
      <c r="H9" s="201"/>
      <c r="I9"/>
    </row>
    <row r="10" spans="1:9" ht="16.5" thickBot="1">
      <c r="A10" s="82"/>
      <c r="B10" s="83"/>
      <c r="C10" s="202">
        <v>2010</v>
      </c>
      <c r="D10" s="203" t="s">
        <v>90</v>
      </c>
      <c r="E10" s="204">
        <v>40178</v>
      </c>
      <c r="F10" s="205"/>
      <c r="G10" s="206">
        <v>40178</v>
      </c>
      <c r="H10" s="207">
        <v>40543</v>
      </c>
      <c r="I10"/>
    </row>
    <row r="11" spans="1:9" ht="16.5" thickBot="1">
      <c r="A11" s="84"/>
      <c r="B11" s="85"/>
      <c r="C11" s="208">
        <v>1</v>
      </c>
      <c r="D11" s="209">
        <v>2</v>
      </c>
      <c r="E11" s="210">
        <v>3</v>
      </c>
      <c r="F11" s="211">
        <v>4</v>
      </c>
      <c r="G11" s="210">
        <v>5</v>
      </c>
      <c r="H11" s="212">
        <v>6</v>
      </c>
      <c r="I11" s="1"/>
    </row>
    <row r="12" spans="1:9" ht="15.75">
      <c r="A12" s="86">
        <v>602</v>
      </c>
      <c r="B12" s="87" t="s">
        <v>60</v>
      </c>
      <c r="C12" s="213">
        <f>SUM(C13:C19)</f>
        <v>2902610</v>
      </c>
      <c r="D12" s="214">
        <f>SUM(D13:D19)</f>
        <v>3066567</v>
      </c>
      <c r="E12" s="214">
        <f>SUM(E13:E19)</f>
        <v>2933311</v>
      </c>
      <c r="F12" s="215">
        <f>D12/E12</f>
        <v>1.0454285276944721</v>
      </c>
      <c r="G12" s="216"/>
      <c r="H12" s="217"/>
      <c r="I12" s="88"/>
    </row>
    <row r="13" spans="1:9" ht="15.75">
      <c r="A13" s="90" t="s">
        <v>7</v>
      </c>
      <c r="B13" s="89" t="s">
        <v>100</v>
      </c>
      <c r="C13" s="104">
        <v>2286073</v>
      </c>
      <c r="D13" s="105">
        <v>2238703</v>
      </c>
      <c r="E13" s="105">
        <v>2095953</v>
      </c>
      <c r="F13" s="106">
        <f aca="true" t="shared" si="0" ref="F13:F49">D13/E13</f>
        <v>1.068107443248966</v>
      </c>
      <c r="G13" s="105"/>
      <c r="H13" s="218"/>
      <c r="I13" s="1"/>
    </row>
    <row r="14" spans="1:9" ht="15.75">
      <c r="A14" s="90" t="s">
        <v>67</v>
      </c>
      <c r="B14" s="219" t="s">
        <v>101</v>
      </c>
      <c r="C14" s="104">
        <v>28536</v>
      </c>
      <c r="D14" s="105">
        <v>97051</v>
      </c>
      <c r="E14" s="105">
        <v>57254</v>
      </c>
      <c r="F14" s="106">
        <f t="shared" si="0"/>
        <v>1.695095539176302</v>
      </c>
      <c r="G14" s="105"/>
      <c r="H14" s="218"/>
      <c r="I14"/>
    </row>
    <row r="15" spans="1:9" ht="15.75">
      <c r="A15" s="90" t="s">
        <v>66</v>
      </c>
      <c r="B15" s="91" t="s">
        <v>102</v>
      </c>
      <c r="C15" s="104">
        <v>68000</v>
      </c>
      <c r="D15" s="105">
        <v>107108</v>
      </c>
      <c r="E15" s="105">
        <v>94320</v>
      </c>
      <c r="F15" s="106">
        <f t="shared" si="0"/>
        <v>1.1355810008481764</v>
      </c>
      <c r="G15" s="105"/>
      <c r="H15" s="218"/>
      <c r="I15" s="1"/>
    </row>
    <row r="16" spans="1:9" ht="15.75">
      <c r="A16" s="90"/>
      <c r="B16" s="91" t="s">
        <v>103</v>
      </c>
      <c r="C16" s="104">
        <v>13200</v>
      </c>
      <c r="D16" s="105">
        <v>44705</v>
      </c>
      <c r="E16" s="105">
        <v>67852</v>
      </c>
      <c r="F16" s="106">
        <f t="shared" si="0"/>
        <v>0.6588604610033603</v>
      </c>
      <c r="G16" s="105"/>
      <c r="H16" s="218"/>
      <c r="I16" s="1"/>
    </row>
    <row r="17" spans="1:9" ht="15.75">
      <c r="A17" s="90"/>
      <c r="B17" s="91" t="s">
        <v>104</v>
      </c>
      <c r="C17" s="142">
        <v>5000</v>
      </c>
      <c r="D17" s="105">
        <v>6771</v>
      </c>
      <c r="E17" s="105">
        <v>7539</v>
      </c>
      <c r="F17" s="106">
        <f t="shared" si="0"/>
        <v>0.8981297254277756</v>
      </c>
      <c r="G17" s="105"/>
      <c r="H17" s="218"/>
      <c r="I17" s="1"/>
    </row>
    <row r="18" spans="1:9" ht="15.75">
      <c r="A18" s="90"/>
      <c r="B18" s="91" t="s">
        <v>105</v>
      </c>
      <c r="C18" s="104">
        <v>501801</v>
      </c>
      <c r="D18" s="105">
        <v>563825</v>
      </c>
      <c r="E18" s="105">
        <v>561614</v>
      </c>
      <c r="F18" s="106">
        <f t="shared" si="0"/>
        <v>1.0039368676706777</v>
      </c>
      <c r="G18" s="105"/>
      <c r="H18" s="218"/>
      <c r="I18" s="1"/>
    </row>
    <row r="19" spans="1:9" ht="15.75">
      <c r="A19" s="90"/>
      <c r="B19" s="91" t="s">
        <v>106</v>
      </c>
      <c r="C19" s="104">
        <v>0</v>
      </c>
      <c r="D19" s="105">
        <v>8404</v>
      </c>
      <c r="E19" s="105">
        <v>48779</v>
      </c>
      <c r="F19" s="106">
        <f t="shared" si="0"/>
        <v>0.17228725476127021</v>
      </c>
      <c r="G19" s="105"/>
      <c r="H19" s="218"/>
      <c r="I19" s="1"/>
    </row>
    <row r="20" spans="1:9" ht="15.75">
      <c r="A20" s="90"/>
      <c r="B20" s="91" t="s">
        <v>82</v>
      </c>
      <c r="C20" s="104"/>
      <c r="D20" s="105"/>
      <c r="E20" s="105"/>
      <c r="F20" s="106"/>
      <c r="G20" s="105"/>
      <c r="H20" s="218"/>
      <c r="I20" s="1"/>
    </row>
    <row r="21" spans="1:9" ht="15.75">
      <c r="A21" s="90"/>
      <c r="B21" s="91" t="s">
        <v>82</v>
      </c>
      <c r="C21" s="104"/>
      <c r="D21" s="105"/>
      <c r="E21" s="105"/>
      <c r="F21" s="106"/>
      <c r="G21" s="105"/>
      <c r="H21" s="218"/>
      <c r="I21" s="1"/>
    </row>
    <row r="22" spans="1:9" ht="15.75">
      <c r="A22" s="90"/>
      <c r="B22" s="91" t="s">
        <v>82</v>
      </c>
      <c r="C22" s="104"/>
      <c r="D22" s="105"/>
      <c r="E22" s="105"/>
      <c r="F22" s="106"/>
      <c r="G22" s="105"/>
      <c r="H22" s="218"/>
      <c r="I22" s="1"/>
    </row>
    <row r="23" spans="1:9" ht="15.75">
      <c r="A23" s="90"/>
      <c r="B23" s="91" t="s">
        <v>1</v>
      </c>
      <c r="C23" s="104"/>
      <c r="D23" s="105"/>
      <c r="E23" s="105"/>
      <c r="F23" s="106"/>
      <c r="G23" s="105"/>
      <c r="H23" s="218"/>
      <c r="I23" s="1"/>
    </row>
    <row r="24" spans="1:9" ht="15.75">
      <c r="A24" s="92"/>
      <c r="B24" s="93" t="s">
        <v>82</v>
      </c>
      <c r="C24" s="104"/>
      <c r="D24" s="105"/>
      <c r="E24" s="105"/>
      <c r="F24" s="106"/>
      <c r="G24" s="105"/>
      <c r="H24" s="218"/>
      <c r="I24" s="1"/>
    </row>
    <row r="25" spans="1:9" ht="15.75">
      <c r="A25" s="90"/>
      <c r="B25" s="91" t="s">
        <v>82</v>
      </c>
      <c r="C25" s="104"/>
      <c r="D25" s="105"/>
      <c r="E25" s="105"/>
      <c r="F25" s="106"/>
      <c r="G25" s="105"/>
      <c r="H25" s="218"/>
      <c r="I25" s="1"/>
    </row>
    <row r="26" spans="1:9" ht="15.75">
      <c r="A26" s="94"/>
      <c r="B26" s="95" t="s">
        <v>82</v>
      </c>
      <c r="C26" s="104"/>
      <c r="D26" s="105"/>
      <c r="E26" s="105"/>
      <c r="F26" s="106"/>
      <c r="G26" s="105"/>
      <c r="H26" s="218"/>
      <c r="I26" s="1"/>
    </row>
    <row r="27" spans="1:9" ht="15.75">
      <c r="A27" s="98">
        <v>604</v>
      </c>
      <c r="B27" s="99" t="s">
        <v>68</v>
      </c>
      <c r="C27" s="220">
        <f>C28+C29</f>
        <v>61791</v>
      </c>
      <c r="D27" s="221">
        <f>D28+D29</f>
        <v>60861</v>
      </c>
      <c r="E27" s="221">
        <f>E28+E29</f>
        <v>58423</v>
      </c>
      <c r="F27" s="222">
        <f t="shared" si="0"/>
        <v>1.0417301405268473</v>
      </c>
      <c r="G27" s="223"/>
      <c r="H27" s="108"/>
      <c r="I27" s="88"/>
    </row>
    <row r="28" spans="1:9" ht="15.75">
      <c r="A28" s="100"/>
      <c r="B28" s="101" t="s">
        <v>61</v>
      </c>
      <c r="C28" s="104">
        <v>49791</v>
      </c>
      <c r="D28" s="105">
        <v>48474</v>
      </c>
      <c r="E28" s="105">
        <v>46090</v>
      </c>
      <c r="F28" s="106">
        <f t="shared" si="0"/>
        <v>1.0517248860924278</v>
      </c>
      <c r="G28" s="105"/>
      <c r="H28" s="218"/>
      <c r="I28" s="88"/>
    </row>
    <row r="29" spans="1:9" ht="15.75">
      <c r="A29" s="100"/>
      <c r="B29" s="101" t="s">
        <v>107</v>
      </c>
      <c r="C29" s="104">
        <v>12000</v>
      </c>
      <c r="D29" s="105">
        <v>12387</v>
      </c>
      <c r="E29" s="105">
        <v>12333</v>
      </c>
      <c r="F29" s="106">
        <f t="shared" si="0"/>
        <v>1.0043784967161276</v>
      </c>
      <c r="G29" s="105"/>
      <c r="H29" s="218"/>
      <c r="I29" s="88"/>
    </row>
    <row r="30" spans="1:9" ht="15.75">
      <c r="A30" s="102">
        <v>621</v>
      </c>
      <c r="B30" s="103" t="s">
        <v>62</v>
      </c>
      <c r="C30" s="104"/>
      <c r="D30" s="105">
        <v>36765</v>
      </c>
      <c r="E30" s="105">
        <v>7653</v>
      </c>
      <c r="F30" s="106">
        <f t="shared" si="0"/>
        <v>4.803998431987456</v>
      </c>
      <c r="G30" s="223"/>
      <c r="H30" s="108"/>
      <c r="I30" s="88"/>
    </row>
    <row r="31" spans="1:9" ht="15.75">
      <c r="A31" s="102">
        <v>622</v>
      </c>
      <c r="B31" s="103" t="s">
        <v>69</v>
      </c>
      <c r="C31" s="104"/>
      <c r="D31" s="105"/>
      <c r="E31" s="105"/>
      <c r="F31" s="106"/>
      <c r="G31" s="223"/>
      <c r="H31" s="108"/>
      <c r="I31" s="88"/>
    </row>
    <row r="32" spans="1:9" ht="15.75">
      <c r="A32" s="102">
        <v>624</v>
      </c>
      <c r="B32" s="103" t="s">
        <v>70</v>
      </c>
      <c r="C32" s="104"/>
      <c r="D32" s="105"/>
      <c r="E32" s="105"/>
      <c r="F32" s="106"/>
      <c r="G32" s="223"/>
      <c r="H32" s="108"/>
      <c r="I32" s="88"/>
    </row>
    <row r="33" spans="1:9" ht="15.75">
      <c r="A33" s="102">
        <v>641</v>
      </c>
      <c r="B33" s="103" t="s">
        <v>71</v>
      </c>
      <c r="C33" s="104"/>
      <c r="D33" s="105"/>
      <c r="E33" s="105"/>
      <c r="F33" s="106"/>
      <c r="G33" s="223"/>
      <c r="H33" s="108"/>
      <c r="I33" s="88"/>
    </row>
    <row r="34" spans="1:9" ht="15.75">
      <c r="A34" s="102">
        <v>642</v>
      </c>
      <c r="B34" s="103" t="s">
        <v>72</v>
      </c>
      <c r="C34" s="104"/>
      <c r="D34" s="105"/>
      <c r="E34" s="105"/>
      <c r="F34" s="106"/>
      <c r="G34" s="223"/>
      <c r="H34" s="108"/>
      <c r="I34" s="88"/>
    </row>
    <row r="35" spans="1:9" ht="15.75">
      <c r="A35" s="102" t="s">
        <v>108</v>
      </c>
      <c r="B35" s="103"/>
      <c r="C35" s="104"/>
      <c r="D35" s="105">
        <v>919</v>
      </c>
      <c r="E35" s="105"/>
      <c r="F35" s="106"/>
      <c r="G35" s="223"/>
      <c r="H35" s="108"/>
      <c r="I35" s="88"/>
    </row>
    <row r="36" spans="1:9" ht="15.75">
      <c r="A36" s="102" t="s">
        <v>109</v>
      </c>
      <c r="B36" s="103"/>
      <c r="C36" s="104"/>
      <c r="D36" s="105">
        <v>48</v>
      </c>
      <c r="E36" s="105"/>
      <c r="F36" s="106"/>
      <c r="G36" s="223"/>
      <c r="H36" s="108"/>
      <c r="I36" s="88"/>
    </row>
    <row r="37" spans="1:9" ht="15.75">
      <c r="A37" s="102">
        <v>646</v>
      </c>
      <c r="B37" s="103" t="s">
        <v>73</v>
      </c>
      <c r="C37" s="104"/>
      <c r="D37" s="105"/>
      <c r="E37" s="105"/>
      <c r="F37" s="106"/>
      <c r="G37" s="223"/>
      <c r="H37" s="108"/>
      <c r="I37" s="88"/>
    </row>
    <row r="38" spans="1:9" ht="15.75">
      <c r="A38" s="98">
        <v>648</v>
      </c>
      <c r="B38" s="103" t="s">
        <v>74</v>
      </c>
      <c r="C38" s="104"/>
      <c r="D38" s="105">
        <v>1144214</v>
      </c>
      <c r="E38" s="105">
        <v>490091</v>
      </c>
      <c r="F38" s="106">
        <f t="shared" si="0"/>
        <v>2.3346970256544193</v>
      </c>
      <c r="G38" s="223"/>
      <c r="H38" s="108"/>
      <c r="I38" s="88"/>
    </row>
    <row r="39" spans="1:9" ht="15.75">
      <c r="A39" s="102">
        <v>653</v>
      </c>
      <c r="B39" s="103" t="s">
        <v>110</v>
      </c>
      <c r="C39" s="104"/>
      <c r="D39" s="105">
        <v>172427</v>
      </c>
      <c r="E39" s="105">
        <v>144223</v>
      </c>
      <c r="F39" s="106">
        <f t="shared" si="0"/>
        <v>1.1955582674053375</v>
      </c>
      <c r="G39" s="223"/>
      <c r="H39" s="108"/>
      <c r="I39" s="88"/>
    </row>
    <row r="40" spans="1:9" ht="15.75">
      <c r="A40" s="110">
        <v>658</v>
      </c>
      <c r="B40" s="64" t="s">
        <v>111</v>
      </c>
      <c r="C40" s="104"/>
      <c r="D40" s="105">
        <v>1002</v>
      </c>
      <c r="E40" s="109"/>
      <c r="F40" s="106"/>
      <c r="G40" s="223"/>
      <c r="H40" s="108"/>
      <c r="I40" s="1"/>
    </row>
    <row r="41" spans="1:9" ht="15.75">
      <c r="A41" s="102">
        <v>662</v>
      </c>
      <c r="B41" s="103" t="s">
        <v>75</v>
      </c>
      <c r="C41" s="104"/>
      <c r="D41" s="105"/>
      <c r="E41" s="105"/>
      <c r="F41" s="106"/>
      <c r="G41" s="223"/>
      <c r="H41" s="108"/>
      <c r="I41" s="1"/>
    </row>
    <row r="42" spans="1:9" ht="15.75">
      <c r="A42" s="98">
        <v>663</v>
      </c>
      <c r="B42" s="99" t="s">
        <v>63</v>
      </c>
      <c r="C42" s="104"/>
      <c r="D42" s="105">
        <v>120</v>
      </c>
      <c r="E42" s="105">
        <v>561</v>
      </c>
      <c r="F42" s="106">
        <f t="shared" si="0"/>
        <v>0.21390374331550802</v>
      </c>
      <c r="G42" s="223"/>
      <c r="H42" s="108"/>
      <c r="I42" s="1"/>
    </row>
    <row r="43" spans="1:9" ht="15.75">
      <c r="A43" s="110">
        <v>687</v>
      </c>
      <c r="B43" s="111" t="s">
        <v>78</v>
      </c>
      <c r="C43" s="112"/>
      <c r="D43" s="105">
        <v>50674</v>
      </c>
      <c r="E43" s="105">
        <v>25254</v>
      </c>
      <c r="F43" s="106">
        <f t="shared" si="0"/>
        <v>2.0065732161241785</v>
      </c>
      <c r="G43" s="223"/>
      <c r="H43" s="108"/>
      <c r="I43" s="1"/>
    </row>
    <row r="44" spans="1:9" ht="15.75">
      <c r="A44" s="102">
        <v>688</v>
      </c>
      <c r="B44" s="103" t="s">
        <v>79</v>
      </c>
      <c r="C44" s="113"/>
      <c r="D44" s="105">
        <v>12634</v>
      </c>
      <c r="E44" s="105">
        <v>7442</v>
      </c>
      <c r="F44" s="106">
        <f t="shared" si="0"/>
        <v>1.6976619188390218</v>
      </c>
      <c r="G44" s="223"/>
      <c r="H44" s="108"/>
      <c r="I44" s="1"/>
    </row>
    <row r="45" spans="1:9" ht="16.5" thickBot="1">
      <c r="A45" s="114"/>
      <c r="B45" s="115"/>
      <c r="C45" s="224"/>
      <c r="D45" s="225"/>
      <c r="E45" s="225"/>
      <c r="F45" s="226"/>
      <c r="G45" s="227"/>
      <c r="H45" s="228"/>
      <c r="I45" s="1"/>
    </row>
    <row r="46" spans="1:9" ht="16.5" thickBot="1">
      <c r="A46" s="116" t="s">
        <v>80</v>
      </c>
      <c r="B46" s="117"/>
      <c r="C46" s="118">
        <f>C12+C27</f>
        <v>2964401</v>
      </c>
      <c r="D46" s="118">
        <f>D12+D27+D30+D35+D36+D38+D39+D40+D42+D43+D44</f>
        <v>4546231</v>
      </c>
      <c r="E46" s="118">
        <f>E12+E27+E30+E35+E36+E38+E39+E40+E42+E43+E44</f>
        <v>3666958</v>
      </c>
      <c r="F46" s="229">
        <f t="shared" si="0"/>
        <v>1.2397826754492416</v>
      </c>
      <c r="G46" s="119"/>
      <c r="H46" s="230"/>
      <c r="I46" s="1"/>
    </row>
    <row r="47" spans="1:9" ht="15.75">
      <c r="A47" s="120">
        <v>681</v>
      </c>
      <c r="B47" s="64" t="s">
        <v>76</v>
      </c>
      <c r="C47" s="96">
        <v>16455724</v>
      </c>
      <c r="D47" s="97">
        <v>16495449</v>
      </c>
      <c r="E47" s="97">
        <v>17091880</v>
      </c>
      <c r="F47" s="231">
        <f t="shared" si="0"/>
        <v>0.9651044238550703</v>
      </c>
      <c r="G47" s="121"/>
      <c r="H47" s="122"/>
      <c r="I47" s="1"/>
    </row>
    <row r="48" spans="1:9" ht="16.5" thickBot="1">
      <c r="A48" s="110">
        <v>682</v>
      </c>
      <c r="B48" s="111" t="s">
        <v>77</v>
      </c>
      <c r="C48" s="104">
        <v>70000</v>
      </c>
      <c r="D48" s="105">
        <v>3584428</v>
      </c>
      <c r="E48" s="105">
        <v>3660098</v>
      </c>
      <c r="F48" s="232">
        <f t="shared" si="0"/>
        <v>0.9793256901864377</v>
      </c>
      <c r="G48" s="107"/>
      <c r="H48" s="108"/>
      <c r="I48" s="1"/>
    </row>
    <row r="49" spans="1:9" ht="17.25" thickBot="1" thickTop="1">
      <c r="A49" s="123" t="s">
        <v>81</v>
      </c>
      <c r="B49" s="124"/>
      <c r="C49" s="125">
        <f>SUM(C46:C48)</f>
        <v>19490125</v>
      </c>
      <c r="D49" s="125">
        <f>D12+D27+D30+D35+D36+D38+D39+D40+D42+D43+D44+D47+D48</f>
        <v>24626108</v>
      </c>
      <c r="E49" s="125">
        <f>E12+E27+E30+E35+E36+E38+E39+E40+E42+E43+E44+E47+E48</f>
        <v>24418936</v>
      </c>
      <c r="F49" s="233">
        <f t="shared" si="0"/>
        <v>1.008484071541856</v>
      </c>
      <c r="G49" s="126"/>
      <c r="H49" s="127"/>
      <c r="I49" s="1"/>
    </row>
    <row r="50" spans="1:8" ht="12.75">
      <c r="A50"/>
      <c r="B50" s="128"/>
      <c r="C50"/>
      <c r="D50" s="129"/>
      <c r="E50"/>
      <c r="F50" s="128"/>
      <c r="G50"/>
      <c r="H50"/>
    </row>
    <row r="51" spans="1:8" ht="12.75">
      <c r="A51" t="s">
        <v>115</v>
      </c>
      <c r="B51" s="234"/>
      <c r="C51"/>
      <c r="D51" s="129" t="s">
        <v>114</v>
      </c>
      <c r="E51"/>
      <c r="F51" s="128"/>
      <c r="G51"/>
      <c r="H51"/>
    </row>
    <row r="52" spans="1:8" ht="12.75">
      <c r="A52" t="s">
        <v>112</v>
      </c>
      <c r="B52"/>
      <c r="C52"/>
      <c r="D52" s="129" t="s">
        <v>95</v>
      </c>
      <c r="E52"/>
      <c r="F52" s="128"/>
      <c r="G52"/>
      <c r="H52"/>
    </row>
    <row r="53" spans="1:8" ht="12.75">
      <c r="A53" t="s">
        <v>113</v>
      </c>
      <c r="B53"/>
      <c r="C53"/>
      <c r="D53" s="129" t="s">
        <v>97</v>
      </c>
      <c r="E53"/>
      <c r="F53" s="128"/>
      <c r="G53"/>
      <c r="H53"/>
    </row>
  </sheetData>
  <sheetProtection/>
  <mergeCells count="3">
    <mergeCell ref="G1:H1"/>
    <mergeCell ref="A4:H4"/>
    <mergeCell ref="C7:H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2011-04-07T08:27:56Z</cp:lastPrinted>
  <dcterms:created xsi:type="dcterms:W3CDTF">2003-08-07T13:18:42Z</dcterms:created>
  <dcterms:modified xsi:type="dcterms:W3CDTF">2011-04-20T09:50:57Z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