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1101M1" sheetId="1" r:id="rId1"/>
    <sheet name="KULT1101M2" sheetId="2" r:id="rId2"/>
    <sheet name="KULT1101M3" sheetId="3" r:id="rId3"/>
    <sheet name="KULT1101M4" sheetId="4" r:id="rId4"/>
    <sheet name="KULT1101M5" sheetId="5" r:id="rId5"/>
    <sheet name="KULT1101M6" sheetId="6" r:id="rId6"/>
    <sheet name="KULT1101M7" sheetId="7" r:id="rId7"/>
    <sheet name="KULT1101M8" sheetId="8" r:id="rId8"/>
    <sheet name="KULT1101M9" sheetId="9" r:id="rId9"/>
    <sheet name="KULT1101M10" sheetId="10" r:id="rId10"/>
    <sheet name="KULT1101M11" sheetId="11" r:id="rId11"/>
    <sheet name="KULT1101M12" sheetId="12" r:id="rId12"/>
    <sheet name="KULT1101M13" sheetId="13" r:id="rId13"/>
  </sheets>
  <definedNames>
    <definedName name="_xlnm.Print_Area" localSheetId="0">'KULT1101M1'!$A$1:$P$16</definedName>
    <definedName name="_xlnm.Print_Area" localSheetId="9">'KULT1101M10'!$A$1:$P$14</definedName>
    <definedName name="_xlnm.Print_Area" localSheetId="10">'KULT1101M11'!$A$1:$S$16</definedName>
    <definedName name="_xlnm.Print_Area" localSheetId="11">'KULT1101M12'!$A$1:$Y$12</definedName>
    <definedName name="_xlnm.Print_Area" localSheetId="12">'KULT1101M13'!$A$1:$Y$11</definedName>
    <definedName name="_xlnm.Print_Area" localSheetId="1">'KULT1101M2'!$A$1:$X$34</definedName>
    <definedName name="_xlnm.Print_Area" localSheetId="2">'KULT1101M3'!$A$1:$S$13</definedName>
    <definedName name="_xlnm.Print_Area" localSheetId="3">'KULT1101M4'!$A$1:$P$18</definedName>
    <definedName name="_xlnm.Print_Area" localSheetId="4">'KULT1101M5'!$A$1:$P$22</definedName>
    <definedName name="_xlnm.Print_Area" localSheetId="5">'KULT1101M6'!$A$1:$T$33</definedName>
    <definedName name="_xlnm.Print_Area" localSheetId="6">'KULT1101M7'!$A$1:$W$45</definedName>
    <definedName name="_xlnm.Print_Area" localSheetId="7">'KULT1101M8'!$A$1:$T$13</definedName>
    <definedName name="_xlnm.Print_Area" localSheetId="8">'KULT1101M9'!$A$1:$P$20</definedName>
  </definedNames>
  <calcPr fullCalcOnLoad="1"/>
</workbook>
</file>

<file path=xl/sharedStrings.xml><?xml version="1.0" encoding="utf-8"?>
<sst xmlns="http://schemas.openxmlformats.org/spreadsheetml/2006/main" count="445" uniqueCount="237">
  <si>
    <t>iné</t>
  </si>
  <si>
    <t>Počet uvedených filmov v premiére spolu</t>
  </si>
  <si>
    <t>Nórsko</t>
  </si>
  <si>
    <t>Írsko</t>
  </si>
  <si>
    <t>Poľsko</t>
  </si>
  <si>
    <t>Spolu</t>
  </si>
  <si>
    <t>DVD kluby</t>
  </si>
  <si>
    <t>6. 
MODUL</t>
  </si>
  <si>
    <t>5. 
MODUL</t>
  </si>
  <si>
    <t>Belgicko</t>
  </si>
  <si>
    <t>Kórea</t>
  </si>
  <si>
    <t>Priemerná návšteva na predstavenie</t>
  </si>
  <si>
    <t>DISTRIBUTÉROV</t>
  </si>
  <si>
    <t>Počet registrovaných členov</t>
  </si>
  <si>
    <t xml:space="preserve">Kiná v zriaďovateľskej pôsobnosti obce/mesta </t>
  </si>
  <si>
    <t>právnická osoba – nezisková organizácia</t>
  </si>
  <si>
    <t>x</t>
  </si>
  <si>
    <t>hrané</t>
  </si>
  <si>
    <t>kina (kín)</t>
  </si>
  <si>
    <t>11. 
MODUL</t>
  </si>
  <si>
    <t>FILMOVÉ KLUBY,</t>
  </si>
  <si>
    <t>krátke a stredometrážne filmy</t>
  </si>
  <si>
    <t>video/DVD</t>
  </si>
  <si>
    <t>z toho  dabované a titulkované filmy</t>
  </si>
  <si>
    <t>amerických</t>
  </si>
  <si>
    <t>v zriaďovateľskej pôsobnosti obce</t>
  </si>
  <si>
    <t>a</t>
  </si>
  <si>
    <t>pre kiná</t>
  </si>
  <si>
    <t>z r. 1
právna
subjektivita</t>
  </si>
  <si>
    <t>DISTRIBÚCIA</t>
  </si>
  <si>
    <t>filmového klubu</t>
  </si>
  <si>
    <t>dlhometrážne filmy</t>
  </si>
  <si>
    <t>10. 
MODUL</t>
  </si>
  <si>
    <t xml:space="preserve"> Distribúcia VHS a DVD</t>
  </si>
  <si>
    <t>Počet členov</t>
  </si>
  <si>
    <t>video a DVD požičovne (požičovní)</t>
  </si>
  <si>
    <t xml:space="preserve">Počet návštevníkov </t>
  </si>
  <si>
    <t>Španielsko</t>
  </si>
  <si>
    <t xml:space="preserve">Úhrn
(stĺ. 2 + 10)
</t>
  </si>
  <si>
    <t>z toho
produkcia</t>
  </si>
  <si>
    <t>Brazília</t>
  </si>
  <si>
    <t xml:space="preserve">SIEŤ  PRODUCENTOV, </t>
  </si>
  <si>
    <t xml:space="preserve">
Celkové
náklady
(v tis. Sk)</t>
  </si>
  <si>
    <t>Celkový počet titulov dlhometrážnych filmov</t>
  </si>
  <si>
    <t>3. 
MODUL</t>
  </si>
  <si>
    <t>Diela</t>
  </si>
  <si>
    <t>POŽIČOVNE</t>
  </si>
  <si>
    <t>4. 
MODUL</t>
  </si>
  <si>
    <t>v tom štáty</t>
  </si>
  <si>
    <t>Priemerná návštevnosť 
v prepočte</t>
  </si>
  <si>
    <t xml:space="preserve">EUR-
IMAGES </t>
  </si>
  <si>
    <t>české titulky</t>
  </si>
  <si>
    <t>na člena za rok</t>
  </si>
  <si>
    <t>Izrael</t>
  </si>
  <si>
    <t xml:space="preserve"> Televízne vysielanie</t>
  </si>
  <si>
    <t>2. 
MODUL</t>
  </si>
  <si>
    <t>za nákup DVD pre požičovňu</t>
  </si>
  <si>
    <t xml:space="preserve">K i n á </t>
  </si>
  <si>
    <t>Veľká Británia</t>
  </si>
  <si>
    <t xml:space="preserve"> z toho počet premiér  </t>
  </si>
  <si>
    <t>divákov</t>
  </si>
  <si>
    <t>iný</t>
  </si>
  <si>
    <t>z r. 1
videokiná</t>
  </si>
  <si>
    <t>multikiná</t>
  </si>
  <si>
    <t xml:space="preserve">A PREVÁDZKOVATEĽOV </t>
  </si>
  <si>
    <t>Tržby zo vstupného</t>
  </si>
  <si>
    <t>koprod.
Partneri</t>
  </si>
  <si>
    <t>autokiná</t>
  </si>
  <si>
    <t>spolu</t>
  </si>
  <si>
    <t>Počet predstavení</t>
  </si>
  <si>
    <t>Mexiko</t>
  </si>
  <si>
    <t>menšinový</t>
  </si>
  <si>
    <t>verejná podpora (v tis. Sk)</t>
  </si>
  <si>
    <t xml:space="preserve">Počet výpožičiek titulov VHS </t>
  </si>
  <si>
    <t>Portugalsko</t>
  </si>
  <si>
    <t>20 až 49 filmov</t>
  </si>
  <si>
    <t>právnická osoba – OZ, NO</t>
  </si>
  <si>
    <t>8. 
MODUL</t>
  </si>
  <si>
    <t xml:space="preserve">z toho
</t>
  </si>
  <si>
    <t>fyzická osoba – živnostník</t>
  </si>
  <si>
    <t>vysielateľ na základe licencie</t>
  </si>
  <si>
    <t xml:space="preserve">štátne
dotácie </t>
  </si>
  <si>
    <t>AUDIOVIZUÁLNYCH DIEL</t>
  </si>
  <si>
    <t>Filmové kluby, DVD kluby a DVD kiná spolu</t>
  </si>
  <si>
    <t>Tchajvan</t>
  </si>
  <si>
    <t>iba</t>
  </si>
  <si>
    <t>Maďarsko</t>
  </si>
  <si>
    <t>ŠUP</t>
  </si>
  <si>
    <t>videotvorba nezávislých producentov</t>
  </si>
  <si>
    <t>Česko</t>
  </si>
  <si>
    <t>v prevádzke distribučnej spoločnosti</t>
  </si>
  <si>
    <t xml:space="preserve"> Distribúcia do kín</t>
  </si>
  <si>
    <t>distrib. 
kópií</t>
  </si>
  <si>
    <t>v tom
podľa 
krajiny 
pôvodu¹</t>
  </si>
  <si>
    <t>Bulharsko</t>
  </si>
  <si>
    <t>Dánsko</t>
  </si>
  <si>
    <t>Taliansko</t>
  </si>
  <si>
    <t>PÔVODNÁ</t>
  </si>
  <si>
    <t>Originálne jazykové verzie</t>
  </si>
  <si>
    <t>JAZYKOVÁ ÚPRAVA FILMOV</t>
  </si>
  <si>
    <t>Grécko</t>
  </si>
  <si>
    <t>kina, video a DVD požičovne</t>
  </si>
  <si>
    <t>SIEŤ KÍN</t>
  </si>
  <si>
    <t>13. 
MODUL</t>
  </si>
  <si>
    <t xml:space="preserve">za požičanie VHS </t>
  </si>
  <si>
    <t>európske krajiny spolu</t>
  </si>
  <si>
    <t>5 až 9 filmov</t>
  </si>
  <si>
    <t>12. 
MODUL</t>
  </si>
  <si>
    <t>1 až 4 filmy</t>
  </si>
  <si>
    <t>slovenské titulky</t>
  </si>
  <si>
    <t>Podiel na celkových nákladoch vrátane zahraničnej koprodukcie</t>
  </si>
  <si>
    <t>Počet sedadiel / miest</t>
  </si>
  <si>
    <t>slovenský dabing</t>
  </si>
  <si>
    <t>1. 
MODUL</t>
  </si>
  <si>
    <t>český dabing</t>
  </si>
  <si>
    <t>ostatné krajiny spolu</t>
  </si>
  <si>
    <t>DVD klubu</t>
  </si>
  <si>
    <t xml:space="preserve">MEDIA 
PLUS </t>
  </si>
  <si>
    <t>IMAX</t>
  </si>
  <si>
    <t>Počet nových titulov DVD</t>
  </si>
  <si>
    <t>z toho prevádzkované distribuč. spoločnosťou</t>
  </si>
  <si>
    <t xml:space="preserve">vlastné 
zdroje </t>
  </si>
  <si>
    <t>Pôvodná audiovizuálna tvorba spolu</t>
  </si>
  <si>
    <t>AUDIOVIZUÁLNA  TVORBA</t>
  </si>
  <si>
    <t>výlučne pre kiná</t>
  </si>
  <si>
    <t>Predaj (v ks)</t>
  </si>
  <si>
    <t>za požičanie DVD</t>
  </si>
  <si>
    <t>VHS</t>
  </si>
  <si>
    <t>pre televízne
vysielanie</t>
  </si>
  <si>
    <t>animované</t>
  </si>
  <si>
    <t>DVD kiná</t>
  </si>
  <si>
    <t>právnická osoba – podnikateľ</t>
  </si>
  <si>
    <t>Počet</t>
  </si>
  <si>
    <t>európskych</t>
  </si>
  <si>
    <t>PRE KINÁ PODĽA ŠTÁTOV</t>
  </si>
  <si>
    <t xml:space="preserve">                z toho počet premiér  </t>
  </si>
  <si>
    <t>Slovinsko</t>
  </si>
  <si>
    <t>väčšinový</t>
  </si>
  <si>
    <t>Celkové náklady</t>
  </si>
  <si>
    <t>ostatných</t>
  </si>
  <si>
    <t>Filmové kluby</t>
  </si>
  <si>
    <t>pre kiná, TV a video</t>
  </si>
  <si>
    <t xml:space="preserve">Kiná spolu </t>
  </si>
  <si>
    <t xml:space="preserve">Prevádzkované požičovne  </t>
  </si>
  <si>
    <t>Nemecko</t>
  </si>
  <si>
    <t xml:space="preserve">Počet premietacích plátien/premietacích sál </t>
  </si>
  <si>
    <t>Austrália</t>
  </si>
  <si>
    <t>Čína</t>
  </si>
  <si>
    <t>KOPRODUKCIA</t>
  </si>
  <si>
    <t>letné kiná,
amfiteátre</t>
  </si>
  <si>
    <t>10 až 19 filmov</t>
  </si>
  <si>
    <t>DISTRIBUTÉR</t>
  </si>
  <si>
    <t>ALEBO TELEVÍZNY VYSIELATEĽ</t>
  </si>
  <si>
    <t>Distribučné spoločnosti spolu</t>
  </si>
  <si>
    <t>7. 
MODUL</t>
  </si>
  <si>
    <t>VÝKONY KÍN</t>
  </si>
  <si>
    <t>Česká republika</t>
  </si>
  <si>
    <t>televízna produkcia</t>
  </si>
  <si>
    <t>Japonsko</t>
  </si>
  <si>
    <t>Počet  predstavení</t>
  </si>
  <si>
    <t>Predstavenia filmov</t>
  </si>
  <si>
    <t>Slovensko</t>
  </si>
  <si>
    <t>l.r</t>
  </si>
  <si>
    <t>Rusko</t>
  </si>
  <si>
    <t>výlučne pre TV a video</t>
  </si>
  <si>
    <t>9. 
MODUL</t>
  </si>
  <si>
    <t>Počet nových titulov VHS</t>
  </si>
  <si>
    <t xml:space="preserve">väčšinový </t>
  </si>
  <si>
    <t>50 a viac filmov</t>
  </si>
  <si>
    <t>z toho</t>
  </si>
  <si>
    <t>Francúzsko</t>
  </si>
  <si>
    <t>VHS aj DVD</t>
  </si>
  <si>
    <t>Irán</t>
  </si>
  <si>
    <t>Holandsko</t>
  </si>
  <si>
    <t>video na objednávku (video on demand, VOD)</t>
  </si>
  <si>
    <t>ostatné kiná</t>
  </si>
  <si>
    <t>PREVÁDZKOVATEĽ KINA</t>
  </si>
  <si>
    <t>iné zdroje (v tis. Sk)</t>
  </si>
  <si>
    <t>z r. 1 zahraničný podiel</t>
  </si>
  <si>
    <t xml:space="preserve">menšinový </t>
  </si>
  <si>
    <t>z r. 1 
právna 
subjektivita</t>
  </si>
  <si>
    <t>za nákup VHS pre požičovňu</t>
  </si>
  <si>
    <t>VIDEO  A  DVD</t>
  </si>
  <si>
    <t xml:space="preserve">iné* </t>
  </si>
  <si>
    <t>Švédsko</t>
  </si>
  <si>
    <t>Kanada</t>
  </si>
  <si>
    <t>verejné
financie</t>
  </si>
  <si>
    <t>predstavení</t>
  </si>
  <si>
    <t>KF</t>
  </si>
  <si>
    <t>súkromného subjektu</t>
  </si>
  <si>
    <t>Počet výpožičiek titulov DVD</t>
  </si>
  <si>
    <t>India</t>
  </si>
  <si>
    <t>Kolumbia</t>
  </si>
  <si>
    <t>slovenských</t>
  </si>
  <si>
    <t>z toho
prevádzko-
vateľ</t>
  </si>
  <si>
    <t>Slovenská republika</t>
  </si>
  <si>
    <t>Fínsko</t>
  </si>
  <si>
    <t>Rakúsko</t>
  </si>
  <si>
    <t>pre TV vysielanie</t>
  </si>
  <si>
    <t>Kiná súkromných subjektov</t>
  </si>
  <si>
    <t>z r. 1
zameranie
distribúcie</t>
  </si>
  <si>
    <t xml:space="preserve">z r. 1
kategória
</t>
  </si>
  <si>
    <t>Produkčné spoločnosti spolu</t>
  </si>
  <si>
    <t>v tom</t>
  </si>
  <si>
    <t>USA</t>
  </si>
  <si>
    <t xml:space="preserve"> Export spolu</t>
  </si>
  <si>
    <t>Video
a
DVD kiná</t>
  </si>
  <si>
    <t>DVD KLUBY A DVD KINÁ</t>
  </si>
  <si>
    <t>Prevádzkované kiná a videokiná spolu</t>
  </si>
  <si>
    <t>Počet návštevníkov</t>
  </si>
  <si>
    <t>I. r.</t>
  </si>
  <si>
    <t>Nový Zéland</t>
  </si>
  <si>
    <t>DVD</t>
  </si>
  <si>
    <t xml:space="preserve">filmová tvorba pre kiná </t>
  </si>
  <si>
    <t xml:space="preserve">Celkový počet koprodukcií </t>
  </si>
  <si>
    <t>VIDEO A DVD</t>
  </si>
  <si>
    <t>z r.1 zahraničný podiel</t>
  </si>
  <si>
    <t>FILMOVÁ DISTRIBÚCIA</t>
  </si>
  <si>
    <t>EXPORT  FILMOV</t>
  </si>
  <si>
    <r>
      <t xml:space="preserve">1 </t>
    </r>
    <r>
      <rPr>
        <sz val="9"/>
        <rFont val="Arial"/>
        <family val="2"/>
      </rPr>
      <t xml:space="preserve"> Pri viacnásobných koprodukciách sa uvádza štát hlavného výrobcu.</t>
    </r>
  </si>
  <si>
    <r>
      <t>na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predstavenie</t>
    </r>
  </si>
  <si>
    <r>
      <t xml:space="preserve">Spolu </t>
    </r>
    <r>
      <rPr>
        <sz val="10"/>
        <rFont val="Arial"/>
        <family val="2"/>
      </rPr>
      <t xml:space="preserve"> titulov</t>
    </r>
    <r>
      <rPr>
        <sz val="10"/>
        <rFont val="Arial"/>
        <family val="2"/>
      </rPr>
      <t xml:space="preserve">
</t>
    </r>
  </si>
  <si>
    <t xml:space="preserve">
Celkové
náklady
(v EUR)</t>
  </si>
  <si>
    <t>verejná podpora (v EUR)</t>
  </si>
  <si>
    <t>iné zdroje (v EUR)</t>
  </si>
  <si>
    <t>Sk</t>
  </si>
  <si>
    <t>EUR</t>
  </si>
  <si>
    <t>Podiel SR na koprodukcii podľa nákladov</t>
  </si>
  <si>
    <t>l. r.</t>
  </si>
  <si>
    <t xml:space="preserve">
Tržby zo vstupného
</t>
  </si>
  <si>
    <t xml:space="preserve">
Tržby z predaja
</t>
  </si>
  <si>
    <t xml:space="preserve">Priemerná cena za 1 ks 
</t>
  </si>
  <si>
    <t xml:space="preserve">Cena preukazu </t>
  </si>
  <si>
    <t>Sk/EUR</t>
  </si>
  <si>
    <t>1,92</t>
  </si>
  <si>
    <t>15,74</t>
  </si>
  <si>
    <t xml:space="preserve">Priemerná cena vstupenky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</si>
</sst>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/m/yyyy;@"/>
    <numFmt numFmtId="177" formatCode="#,##0.0"/>
    <numFmt numFmtId="178" formatCode="#,##0.000"/>
    <numFmt numFmtId="179" formatCode="#,##0.0000"/>
    <numFmt numFmtId="180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3" borderId="4" xfId="0" applyNumberFormat="1" applyFill="1" applyBorder="1" applyAlignment="1" applyProtection="1">
      <alignment horizontal="center" vertical="top"/>
      <protection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0" fillId="3" borderId="6" xfId="0" applyNumberFormat="1" applyFill="1" applyBorder="1" applyAlignment="1" applyProtection="1">
      <alignment horizontal="center" vertical="top"/>
      <protection/>
    </xf>
    <xf numFmtId="3" fontId="0" fillId="3" borderId="7" xfId="0" applyNumberFormat="1" applyFill="1" applyBorder="1" applyAlignment="1" applyProtection="1">
      <alignment horizontal="center" vertical="top"/>
      <protection/>
    </xf>
    <xf numFmtId="3" fontId="0" fillId="3" borderId="5" xfId="0" applyNumberFormat="1" applyFill="1" applyBorder="1" applyAlignment="1" applyProtection="1">
      <alignment horizontal="center" vertical="top"/>
      <protection/>
    </xf>
    <xf numFmtId="3" fontId="0" fillId="3" borderId="8" xfId="0" applyNumberFormat="1" applyFill="1" applyBorder="1" applyAlignment="1" applyProtection="1">
      <alignment horizontal="center" vertical="top"/>
      <protection/>
    </xf>
    <xf numFmtId="3" fontId="0" fillId="3" borderId="9" xfId="0" applyNumberFormat="1" applyFill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 locked="0"/>
    </xf>
    <xf numFmtId="3" fontId="0" fillId="0" borderId="9" xfId="0" applyNumberFormat="1" applyBorder="1" applyAlignment="1" applyProtection="1">
      <alignment horizontal="center" vertical="top"/>
      <protection locked="0"/>
    </xf>
    <xf numFmtId="3" fontId="0" fillId="0" borderId="10" xfId="0" applyNumberFormat="1" applyBorder="1" applyAlignment="1" applyProtection="1">
      <alignment horizontal="center" vertical="top"/>
      <protection locked="0"/>
    </xf>
    <xf numFmtId="3" fontId="0" fillId="0" borderId="11" xfId="0" applyNumberFormat="1" applyBorder="1" applyAlignment="1" applyProtection="1">
      <alignment horizontal="center" vertical="top"/>
      <protection locked="0"/>
    </xf>
    <xf numFmtId="3" fontId="0" fillId="0" borderId="12" xfId="0" applyNumberFormat="1" applyBorder="1" applyAlignment="1" applyProtection="1">
      <alignment horizontal="center" vertical="top"/>
      <protection locked="0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3" borderId="10" xfId="0" applyNumberFormat="1" applyFill="1" applyBorder="1" applyAlignment="1" applyProtection="1">
      <alignment horizontal="center" vertical="top"/>
      <protection/>
    </xf>
    <xf numFmtId="3" fontId="0" fillId="3" borderId="13" xfId="0" applyNumberFormat="1" applyFill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3" fontId="0" fillId="0" borderId="8" xfId="0" applyNumberForma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0" xfId="0" applyFont="1" applyAlignment="1">
      <alignment/>
    </xf>
    <xf numFmtId="3" fontId="0" fillId="0" borderId="11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3" fontId="0" fillId="0" borderId="11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/>
      <protection hidden="1"/>
    </xf>
    <xf numFmtId="0" fontId="0" fillId="2" borderId="14" xfId="0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2" borderId="19" xfId="0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top"/>
    </xf>
    <xf numFmtId="0" fontId="1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3" fontId="0" fillId="0" borderId="25" xfId="0" applyNumberFormat="1" applyFill="1" applyBorder="1" applyAlignment="1" applyProtection="1">
      <alignment horizontal="center" vertical="top"/>
      <protection locked="0"/>
    </xf>
    <xf numFmtId="3" fontId="0" fillId="0" borderId="26" xfId="0" applyNumberFormat="1" applyFill="1" applyBorder="1" applyAlignment="1" applyProtection="1">
      <alignment horizontal="center" vertical="top"/>
      <protection locked="0"/>
    </xf>
    <xf numFmtId="3" fontId="0" fillId="0" borderId="27" xfId="0" applyNumberFormat="1" applyFill="1" applyBorder="1" applyAlignment="1" applyProtection="1">
      <alignment horizontal="center" vertical="top"/>
      <protection locked="0"/>
    </xf>
    <xf numFmtId="3" fontId="0" fillId="0" borderId="28" xfId="0" applyNumberFormat="1" applyFill="1" applyBorder="1" applyAlignment="1" applyProtection="1">
      <alignment horizontal="center" vertical="top"/>
      <protection locked="0"/>
    </xf>
    <xf numFmtId="3" fontId="0" fillId="3" borderId="29" xfId="0" applyNumberFormat="1" applyFill="1" applyBorder="1" applyAlignment="1" applyProtection="1">
      <alignment horizontal="center" vertical="top"/>
      <protection/>
    </xf>
    <xf numFmtId="3" fontId="0" fillId="3" borderId="30" xfId="0" applyNumberFormat="1" applyFill="1" applyBorder="1" applyAlignment="1" applyProtection="1">
      <alignment horizontal="center" vertical="top"/>
      <protection/>
    </xf>
    <xf numFmtId="3" fontId="0" fillId="3" borderId="31" xfId="0" applyNumberFormat="1" applyFill="1" applyBorder="1" applyAlignment="1" applyProtection="1">
      <alignment horizontal="center" vertical="top"/>
      <protection/>
    </xf>
    <xf numFmtId="3" fontId="0" fillId="3" borderId="32" xfId="0" applyNumberFormat="1" applyFill="1" applyBorder="1" applyAlignment="1" applyProtection="1">
      <alignment horizontal="center" vertical="top"/>
      <protection/>
    </xf>
    <xf numFmtId="3" fontId="0" fillId="0" borderId="31" xfId="0" applyNumberFormat="1" applyBorder="1" applyAlignment="1" applyProtection="1">
      <alignment horizontal="center" vertical="top"/>
      <protection locked="0"/>
    </xf>
    <xf numFmtId="3" fontId="0" fillId="0" borderId="32" xfId="0" applyNumberFormat="1" applyBorder="1" applyAlignment="1" applyProtection="1">
      <alignment horizontal="center" vertical="top"/>
      <protection locked="0"/>
    </xf>
    <xf numFmtId="3" fontId="0" fillId="0" borderId="33" xfId="0" applyNumberFormat="1" applyBorder="1" applyAlignment="1" applyProtection="1">
      <alignment horizontal="center" vertical="top"/>
      <protection locked="0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0" fillId="0" borderId="34" xfId="0" applyNumberFormat="1" applyBorder="1" applyAlignment="1" applyProtection="1">
      <alignment horizontal="center" vertical="top"/>
      <protection locked="0"/>
    </xf>
    <xf numFmtId="3" fontId="0" fillId="0" borderId="35" xfId="0" applyNumberFormat="1" applyBorder="1" applyAlignment="1" applyProtection="1">
      <alignment horizontal="center" vertical="top"/>
      <protection locked="0"/>
    </xf>
    <xf numFmtId="4" fontId="0" fillId="3" borderId="6" xfId="0" applyNumberFormat="1" applyFill="1" applyBorder="1" applyAlignment="1" applyProtection="1">
      <alignment horizontal="center" vertical="top"/>
      <protection/>
    </xf>
    <xf numFmtId="4" fontId="0" fillId="3" borderId="7" xfId="0" applyNumberFormat="1" applyFill="1" applyBorder="1" applyAlignment="1" applyProtection="1">
      <alignment horizontal="center" vertical="top"/>
      <protection/>
    </xf>
    <xf numFmtId="4" fontId="0" fillId="3" borderId="30" xfId="0" applyNumberFormat="1" applyFill="1" applyBorder="1" applyAlignment="1" applyProtection="1">
      <alignment horizontal="center" vertical="top"/>
      <protection/>
    </xf>
    <xf numFmtId="4" fontId="0" fillId="3" borderId="5" xfId="0" applyNumberFormat="1" applyFill="1" applyBorder="1" applyAlignment="1" applyProtection="1">
      <alignment horizontal="center" vertical="top"/>
      <protection/>
    </xf>
    <xf numFmtId="4" fontId="0" fillId="3" borderId="8" xfId="0" applyNumberFormat="1" applyFill="1" applyBorder="1" applyAlignment="1" applyProtection="1">
      <alignment horizontal="center" vertical="top"/>
      <protection/>
    </xf>
    <xf numFmtId="4" fontId="0" fillId="3" borderId="32" xfId="0" applyNumberFormat="1" applyFill="1" applyBorder="1" applyAlignment="1" applyProtection="1">
      <alignment horizontal="center" vertical="top"/>
      <protection/>
    </xf>
    <xf numFmtId="4" fontId="0" fillId="0" borderId="5" xfId="0" applyNumberFormat="1" applyBorder="1" applyAlignment="1" applyProtection="1">
      <alignment horizontal="center" vertical="top"/>
      <protection locked="0"/>
    </xf>
    <xf numFmtId="4" fontId="0" fillId="0" borderId="8" xfId="0" applyNumberFormat="1" applyBorder="1" applyAlignment="1" applyProtection="1">
      <alignment horizontal="center" vertical="top"/>
      <protection locked="0"/>
    </xf>
    <xf numFmtId="4" fontId="0" fillId="0" borderId="32" xfId="0" applyNumberFormat="1" applyBorder="1" applyAlignment="1" applyProtection="1">
      <alignment horizontal="center" vertical="top"/>
      <protection locked="0"/>
    </xf>
    <xf numFmtId="4" fontId="0" fillId="0" borderId="3" xfId="0" applyNumberFormat="1" applyBorder="1" applyAlignment="1" applyProtection="1">
      <alignment horizontal="center" vertical="top"/>
      <protection locked="0"/>
    </xf>
    <xf numFmtId="4" fontId="0" fillId="0" borderId="34" xfId="0" applyNumberFormat="1" applyBorder="1" applyAlignment="1" applyProtection="1">
      <alignment horizontal="center" vertical="top"/>
      <protection locked="0"/>
    </xf>
    <xf numFmtId="4" fontId="0" fillId="0" borderId="35" xfId="0" applyNumberFormat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0" fillId="3" borderId="39" xfId="0" applyNumberFormat="1" applyFill="1" applyBorder="1" applyAlignment="1" applyProtection="1">
      <alignment horizontal="center" vertical="top"/>
      <protection/>
    </xf>
    <xf numFmtId="3" fontId="0" fillId="0" borderId="40" xfId="0" applyNumberFormat="1" applyBorder="1" applyAlignment="1" applyProtection="1">
      <alignment horizontal="center" vertical="top"/>
      <protection locked="0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3" xfId="0" applyNumberFormat="1" applyBorder="1" applyAlignment="1" applyProtection="1">
      <alignment horizontal="center" vertical="top"/>
      <protection locked="0"/>
    </xf>
    <xf numFmtId="0" fontId="0" fillId="0" borderId="34" xfId="0" applyBorder="1" applyAlignment="1">
      <alignment horizontal="center" vertical="top"/>
    </xf>
    <xf numFmtId="3" fontId="0" fillId="0" borderId="37" xfId="0" applyNumberFormat="1" applyBorder="1" applyAlignment="1" applyProtection="1">
      <alignment horizontal="center" vertical="top"/>
      <protection locked="0"/>
    </xf>
    <xf numFmtId="0" fontId="0" fillId="0" borderId="44" xfId="0" applyBorder="1" applyAlignment="1">
      <alignment horizontal="center" vertical="top"/>
    </xf>
    <xf numFmtId="4" fontId="0" fillId="3" borderId="7" xfId="0" applyNumberFormat="1" applyFill="1" applyBorder="1" applyAlignment="1" applyProtection="1">
      <alignment horizontal="right" vertical="top"/>
      <protection/>
    </xf>
    <xf numFmtId="4" fontId="0" fillId="0" borderId="8" xfId="0" applyNumberFormat="1" applyBorder="1" applyAlignment="1" applyProtection="1">
      <alignment horizontal="right" vertical="top"/>
      <protection locked="0"/>
    </xf>
    <xf numFmtId="3" fontId="0" fillId="3" borderId="29" xfId="0" applyNumberFormat="1" applyFill="1" applyBorder="1" applyAlignment="1" applyProtection="1">
      <alignment horizontal="right" vertical="top"/>
      <protection/>
    </xf>
    <xf numFmtId="3" fontId="0" fillId="3" borderId="7" xfId="0" applyNumberFormat="1" applyFill="1" applyBorder="1" applyAlignment="1" applyProtection="1">
      <alignment horizontal="right" vertical="top"/>
      <protection/>
    </xf>
    <xf numFmtId="4" fontId="0" fillId="3" borderId="39" xfId="0" applyNumberFormat="1" applyFill="1" applyBorder="1" applyAlignment="1" applyProtection="1">
      <alignment horizontal="right" vertical="top"/>
      <protection/>
    </xf>
    <xf numFmtId="3" fontId="0" fillId="0" borderId="31" xfId="0" applyNumberFormat="1" applyBorder="1" applyAlignment="1" applyProtection="1">
      <alignment horizontal="right" vertical="top"/>
      <protection locked="0"/>
    </xf>
    <xf numFmtId="3" fontId="0" fillId="0" borderId="8" xfId="0" applyNumberFormat="1" applyBorder="1" applyAlignment="1" applyProtection="1">
      <alignment horizontal="right" vertical="top"/>
      <protection locked="0"/>
    </xf>
    <xf numFmtId="4" fontId="0" fillId="0" borderId="40" xfId="0" applyNumberFormat="1" applyBorder="1" applyAlignment="1" applyProtection="1">
      <alignment horizontal="right" vertical="top"/>
      <protection locked="0"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3" fontId="0" fillId="3" borderId="25" xfId="0" applyNumberFormat="1" applyFill="1" applyBorder="1" applyAlignment="1" applyProtection="1">
      <alignment horizontal="center" vertical="top"/>
      <protection/>
    </xf>
    <xf numFmtId="3" fontId="0" fillId="3" borderId="27" xfId="0" applyNumberFormat="1" applyFill="1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horizontal="center" vertical="top"/>
      <protection locked="0"/>
    </xf>
    <xf numFmtId="3" fontId="0" fillId="0" borderId="28" xfId="0" applyNumberFormat="1" applyBorder="1" applyAlignment="1" applyProtection="1">
      <alignment horizontal="center" vertical="top"/>
      <protection locked="0"/>
    </xf>
    <xf numFmtId="0" fontId="0" fillId="0" borderId="50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 applyProtection="1">
      <alignment vertical="center"/>
      <protection/>
    </xf>
    <xf numFmtId="0" fontId="5" fillId="0" borderId="48" xfId="0" applyFon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 vertical="top"/>
      <protection locked="0"/>
    </xf>
    <xf numFmtId="4" fontId="0" fillId="3" borderId="9" xfId="0" applyNumberFormat="1" applyFill="1" applyBorder="1" applyAlignment="1" applyProtection="1">
      <alignment horizontal="center" vertical="top"/>
      <protection/>
    </xf>
    <xf numFmtId="4" fontId="0" fillId="0" borderId="9" xfId="0" applyNumberForma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/>
    </xf>
    <xf numFmtId="3" fontId="0" fillId="3" borderId="52" xfId="0" applyNumberFormat="1" applyFill="1" applyBorder="1" applyAlignment="1" applyProtection="1">
      <alignment horizontal="center" vertical="top"/>
      <protection/>
    </xf>
    <xf numFmtId="3" fontId="0" fillId="3" borderId="53" xfId="0" applyNumberFormat="1" applyFill="1" applyBorder="1" applyAlignment="1" applyProtection="1">
      <alignment horizontal="center" vertical="top"/>
      <protection/>
    </xf>
    <xf numFmtId="3" fontId="0" fillId="3" borderId="43" xfId="0" applyNumberFormat="1" applyFill="1" applyBorder="1" applyAlignment="1" applyProtection="1">
      <alignment horizontal="center" vertical="top"/>
      <protection/>
    </xf>
    <xf numFmtId="3" fontId="0" fillId="0" borderId="44" xfId="0" applyNumberFormat="1" applyBorder="1" applyAlignment="1" applyProtection="1">
      <alignment horizontal="center" vertical="top"/>
      <protection locked="0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3" fontId="0" fillId="3" borderId="52" xfId="0" applyNumberFormat="1" applyFill="1" applyBorder="1" applyAlignment="1" applyProtection="1">
      <alignment horizontal="center" vertical="top"/>
      <protection/>
    </xf>
    <xf numFmtId="3" fontId="0" fillId="3" borderId="39" xfId="0" applyNumberFormat="1" applyFill="1" applyBorder="1" applyAlignment="1" applyProtection="1">
      <alignment horizontal="center" vertical="top"/>
      <protection/>
    </xf>
    <xf numFmtId="3" fontId="0" fillId="0" borderId="53" xfId="0" applyNumberFormat="1" applyBorder="1" applyAlignment="1" applyProtection="1">
      <alignment horizontal="center" vertical="top"/>
      <protection locked="0"/>
    </xf>
    <xf numFmtId="3" fontId="0" fillId="0" borderId="40" xfId="0" applyNumberFormat="1" applyBorder="1" applyAlignment="1" applyProtection="1">
      <alignment horizontal="center" vertical="top"/>
      <protection locked="0"/>
    </xf>
    <xf numFmtId="3" fontId="0" fillId="0" borderId="51" xfId="0" applyNumberFormat="1" applyBorder="1" applyAlignment="1" applyProtection="1">
      <alignment horizontal="center" vertical="top"/>
      <protection locked="0"/>
    </xf>
    <xf numFmtId="4" fontId="0" fillId="0" borderId="51" xfId="0" applyNumberFormat="1" applyBorder="1" applyAlignment="1" applyProtection="1">
      <alignment horizontal="center" vertical="top"/>
      <protection locked="0"/>
    </xf>
    <xf numFmtId="3" fontId="0" fillId="0" borderId="54" xfId="0" applyNumberFormat="1" applyBorder="1" applyAlignment="1" applyProtection="1">
      <alignment horizontal="center" vertical="top"/>
      <protection locked="0"/>
    </xf>
    <xf numFmtId="3" fontId="0" fillId="0" borderId="55" xfId="0" applyNumberFormat="1" applyBorder="1" applyAlignment="1" applyProtection="1">
      <alignment horizontal="center" vertical="top"/>
      <protection locked="0"/>
    </xf>
    <xf numFmtId="3" fontId="0" fillId="4" borderId="56" xfId="0" applyNumberFormat="1" applyFill="1" applyBorder="1" applyAlignment="1" applyProtection="1">
      <alignment horizontal="center" vertical="top"/>
      <protection locked="0"/>
    </xf>
    <xf numFmtId="3" fontId="0" fillId="4" borderId="57" xfId="0" applyNumberFormat="1" applyFill="1" applyBorder="1" applyAlignment="1" applyProtection="1">
      <alignment horizontal="center" vertical="top"/>
      <protection locked="0"/>
    </xf>
    <xf numFmtId="3" fontId="0" fillId="0" borderId="58" xfId="0" applyNumberFormat="1" applyBorder="1" applyAlignment="1" applyProtection="1">
      <alignment horizontal="center" vertical="top"/>
      <protection locked="0"/>
    </xf>
    <xf numFmtId="4" fontId="0" fillId="0" borderId="59" xfId="0" applyNumberFormat="1" applyBorder="1" applyAlignment="1" applyProtection="1">
      <alignment horizontal="center" vertical="top"/>
      <protection locked="0"/>
    </xf>
    <xf numFmtId="3" fontId="0" fillId="0" borderId="60" xfId="0" applyNumberFormat="1" applyBorder="1" applyAlignment="1" applyProtection="1">
      <alignment horizontal="center" vertical="top"/>
      <protection locked="0"/>
    </xf>
    <xf numFmtId="4" fontId="0" fillId="0" borderId="61" xfId="0" applyNumberFormat="1" applyBorder="1" applyAlignment="1" applyProtection="1">
      <alignment horizontal="center" vertical="top"/>
      <protection locked="0"/>
    </xf>
    <xf numFmtId="3" fontId="0" fillId="0" borderId="61" xfId="0" applyNumberFormat="1" applyBorder="1" applyAlignment="1" applyProtection="1">
      <alignment horizontal="center" vertical="top"/>
      <protection locked="0"/>
    </xf>
    <xf numFmtId="3" fontId="0" fillId="0" borderId="62" xfId="0" applyNumberFormat="1" applyBorder="1" applyAlignment="1" applyProtection="1">
      <alignment horizontal="center" vertical="top"/>
      <protection locked="0"/>
    </xf>
    <xf numFmtId="4" fontId="0" fillId="0" borderId="63" xfId="0" applyNumberFormat="1" applyBorder="1" applyAlignment="1" applyProtection="1">
      <alignment horizontal="center" vertical="top"/>
      <protection locked="0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3" fontId="0" fillId="0" borderId="64" xfId="0" applyNumberFormat="1" applyBorder="1" applyAlignment="1" applyProtection="1">
      <alignment horizontal="center" vertical="top"/>
      <protection locked="0"/>
    </xf>
    <xf numFmtId="3" fontId="0" fillId="0" borderId="59" xfId="0" applyNumberFormat="1" applyBorder="1" applyAlignment="1" applyProtection="1">
      <alignment horizontal="center" vertical="top"/>
      <protection locked="0"/>
    </xf>
    <xf numFmtId="3" fontId="0" fillId="3" borderId="62" xfId="0" applyNumberFormat="1" applyFill="1" applyBorder="1" applyAlignment="1" applyProtection="1">
      <alignment horizontal="center" vertical="top"/>
      <protection/>
    </xf>
    <xf numFmtId="1" fontId="0" fillId="3" borderId="51" xfId="0" applyNumberFormat="1" applyFont="1" applyFill="1" applyBorder="1" applyAlignment="1" applyProtection="1">
      <alignment horizontal="center" vertical="top"/>
      <protection/>
    </xf>
    <xf numFmtId="0" fontId="0" fillId="0" borderId="40" xfId="0" applyBorder="1" applyAlignment="1">
      <alignment horizontal="center" vertical="top"/>
    </xf>
    <xf numFmtId="0" fontId="0" fillId="4" borderId="18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top"/>
    </xf>
    <xf numFmtId="0" fontId="0" fillId="4" borderId="40" xfId="0" applyFill="1" applyBorder="1" applyAlignment="1">
      <alignment horizontal="center" vertical="top"/>
    </xf>
    <xf numFmtId="2" fontId="0" fillId="3" borderId="41" xfId="0" applyNumberFormat="1" applyFont="1" applyFill="1" applyBorder="1" applyAlignment="1" applyProtection="1">
      <alignment horizontal="center" vertical="top"/>
      <protection/>
    </xf>
    <xf numFmtId="1" fontId="0" fillId="3" borderId="41" xfId="0" applyNumberFormat="1" applyFont="1" applyFill="1" applyBorder="1" applyAlignment="1" applyProtection="1">
      <alignment horizontal="center" vertical="top"/>
      <protection/>
    </xf>
    <xf numFmtId="180" fontId="0" fillId="3" borderId="53" xfId="0" applyNumberFormat="1" applyFont="1" applyFill="1" applyBorder="1" applyAlignment="1" applyProtection="1">
      <alignment horizontal="center" vertical="top"/>
      <protection/>
    </xf>
    <xf numFmtId="180" fontId="0" fillId="0" borderId="49" xfId="0" applyNumberFormat="1" applyBorder="1" applyAlignment="1">
      <alignment horizontal="center" vertical="top"/>
    </xf>
    <xf numFmtId="3" fontId="0" fillId="5" borderId="65" xfId="0" applyNumberFormat="1" applyFill="1" applyBorder="1" applyAlignment="1" applyProtection="1">
      <alignment horizontal="center" vertical="top"/>
      <protection/>
    </xf>
    <xf numFmtId="3" fontId="0" fillId="4" borderId="66" xfId="0" applyNumberFormat="1" applyFill="1" applyBorder="1" applyAlignment="1" applyProtection="1">
      <alignment horizontal="center" vertical="top"/>
      <protection locked="0"/>
    </xf>
    <xf numFmtId="3" fontId="0" fillId="4" borderId="67" xfId="0" applyNumberFormat="1" applyFill="1" applyBorder="1" applyAlignment="1" applyProtection="1">
      <alignment horizontal="center" vertical="top"/>
      <protection locked="0"/>
    </xf>
    <xf numFmtId="3" fontId="0" fillId="4" borderId="68" xfId="0" applyNumberFormat="1" applyFill="1" applyBorder="1" applyAlignment="1" applyProtection="1">
      <alignment horizontal="center" vertical="top"/>
      <protection locked="0"/>
    </xf>
    <xf numFmtId="4" fontId="0" fillId="5" borderId="65" xfId="0" applyNumberFormat="1" applyFill="1" applyBorder="1" applyAlignment="1" applyProtection="1">
      <alignment horizontal="center" vertical="top"/>
      <protection locked="0"/>
    </xf>
    <xf numFmtId="4" fontId="0" fillId="5" borderId="63" xfId="0" applyNumberFormat="1" applyFill="1" applyBorder="1" applyAlignment="1" applyProtection="1">
      <alignment horizontal="center" vertical="top"/>
      <protection locked="0"/>
    </xf>
    <xf numFmtId="4" fontId="0" fillId="0" borderId="64" xfId="0" applyNumberFormat="1" applyBorder="1" applyAlignment="1" applyProtection="1">
      <alignment horizontal="center" vertical="top"/>
      <protection locked="0"/>
    </xf>
    <xf numFmtId="3" fontId="0" fillId="3" borderId="69" xfId="0" applyNumberFormat="1" applyFill="1" applyBorder="1" applyAlignment="1" applyProtection="1">
      <alignment horizontal="center" vertical="top"/>
      <protection/>
    </xf>
    <xf numFmtId="3" fontId="0" fillId="0" borderId="70" xfId="0" applyNumberFormat="1" applyBorder="1" applyAlignment="1" applyProtection="1">
      <alignment horizontal="center" vertical="top"/>
      <protection locked="0"/>
    </xf>
    <xf numFmtId="3" fontId="0" fillId="3" borderId="33" xfId="0" applyNumberFormat="1" applyFill="1" applyBorder="1" applyAlignment="1" applyProtection="1">
      <alignment horizontal="center" vertical="top"/>
      <protection/>
    </xf>
    <xf numFmtId="3" fontId="0" fillId="3" borderId="34" xfId="0" applyNumberFormat="1" applyFill="1" applyBorder="1" applyAlignment="1" applyProtection="1">
      <alignment horizontal="center" vertical="top"/>
      <protection/>
    </xf>
    <xf numFmtId="49" fontId="0" fillId="4" borderId="8" xfId="0" applyNumberFormat="1" applyFill="1" applyBorder="1" applyAlignment="1" applyProtection="1">
      <alignment horizontal="center" vertical="top"/>
      <protection/>
    </xf>
    <xf numFmtId="3" fontId="0" fillId="4" borderId="8" xfId="0" applyNumberFormat="1" applyFill="1" applyBorder="1" applyAlignment="1" applyProtection="1">
      <alignment horizontal="center" vertical="top"/>
      <protection/>
    </xf>
    <xf numFmtId="0" fontId="0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49" fontId="0" fillId="3" borderId="18" xfId="0" applyNumberFormat="1" applyFill="1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horizontal="center" vertical="top"/>
      <protection locked="0"/>
    </xf>
    <xf numFmtId="3" fontId="0" fillId="0" borderId="71" xfId="0" applyNumberFormat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3" fontId="0" fillId="0" borderId="52" xfId="0" applyNumberFormat="1" applyBorder="1" applyAlignment="1" applyProtection="1">
      <alignment horizontal="center" vertical="top"/>
      <protection locked="0"/>
    </xf>
    <xf numFmtId="49" fontId="0" fillId="3" borderId="53" xfId="0" applyNumberFormat="1" applyFill="1" applyBorder="1" applyAlignment="1" applyProtection="1">
      <alignment horizontal="center" vertical="top"/>
      <protection/>
    </xf>
    <xf numFmtId="49" fontId="0" fillId="4" borderId="31" xfId="0" applyNumberFormat="1" applyFill="1" applyBorder="1" applyAlignment="1" applyProtection="1">
      <alignment horizontal="center" vertical="top"/>
      <protection/>
    </xf>
    <xf numFmtId="1" fontId="0" fillId="3" borderId="33" xfId="0" applyNumberFormat="1" applyFill="1" applyBorder="1" applyAlignment="1" applyProtection="1">
      <alignment horizontal="center" vertical="top"/>
      <protection/>
    </xf>
    <xf numFmtId="49" fontId="0" fillId="3" borderId="34" xfId="0" applyNumberFormat="1" applyFill="1" applyBorder="1" applyAlignment="1" applyProtection="1">
      <alignment horizontal="center" vertical="top"/>
      <protection/>
    </xf>
    <xf numFmtId="1" fontId="0" fillId="3" borderId="34" xfId="0" applyNumberFormat="1" applyFill="1" applyBorder="1" applyAlignment="1" applyProtection="1">
      <alignment horizontal="center" vertical="top"/>
      <protection/>
    </xf>
    <xf numFmtId="3" fontId="0" fillId="0" borderId="72" xfId="0" applyNumberFormat="1" applyBorder="1" applyAlignment="1" applyProtection="1">
      <alignment horizontal="center" vertical="top"/>
      <protection locked="0"/>
    </xf>
    <xf numFmtId="3" fontId="0" fillId="0" borderId="19" xfId="0" applyNumberFormat="1" applyBorder="1" applyAlignment="1" applyProtection="1">
      <alignment horizontal="center" vertical="top"/>
      <protection locked="0"/>
    </xf>
    <xf numFmtId="49" fontId="0" fillId="3" borderId="19" xfId="0" applyNumberFormat="1" applyFill="1" applyBorder="1" applyAlignment="1" applyProtection="1">
      <alignment horizontal="center" vertical="top"/>
      <protection/>
    </xf>
    <xf numFmtId="49" fontId="0" fillId="4" borderId="19" xfId="0" applyNumberFormat="1" applyFill="1" applyBorder="1" applyAlignment="1" applyProtection="1">
      <alignment horizontal="center" vertical="top"/>
      <protection/>
    </xf>
    <xf numFmtId="49" fontId="0" fillId="3" borderId="73" xfId="0" applyNumberFormat="1" applyFill="1" applyBorder="1" applyAlignment="1" applyProtection="1">
      <alignment horizontal="center" vertical="top"/>
      <protection/>
    </xf>
    <xf numFmtId="0" fontId="0" fillId="2" borderId="2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3" fontId="0" fillId="0" borderId="75" xfId="0" applyNumberFormat="1" applyBorder="1" applyAlignment="1" applyProtection="1">
      <alignment horizontal="center" vertical="top"/>
      <protection locked="0"/>
    </xf>
    <xf numFmtId="49" fontId="0" fillId="3" borderId="61" xfId="0" applyNumberFormat="1" applyFill="1" applyBorder="1" applyAlignment="1" applyProtection="1">
      <alignment horizontal="center" vertical="top"/>
      <protection/>
    </xf>
    <xf numFmtId="49" fontId="0" fillId="4" borderId="61" xfId="0" applyNumberFormat="1" applyFill="1" applyBorder="1" applyAlignment="1" applyProtection="1">
      <alignment horizontal="center" vertical="top"/>
      <protection/>
    </xf>
    <xf numFmtId="49" fontId="0" fillId="3" borderId="63" xfId="0" applyNumberFormat="1" applyFill="1" applyBorder="1" applyAlignment="1" applyProtection="1">
      <alignment horizontal="center" vertical="top"/>
      <protection/>
    </xf>
    <xf numFmtId="0" fontId="0" fillId="2" borderId="76" xfId="0" applyFill="1" applyBorder="1" applyAlignment="1">
      <alignment horizontal="center"/>
    </xf>
    <xf numFmtId="3" fontId="0" fillId="0" borderId="31" xfId="0" applyNumberFormat="1" applyBorder="1" applyAlignment="1" applyProtection="1">
      <alignment horizontal="center" vertical="top"/>
      <protection/>
    </xf>
    <xf numFmtId="3" fontId="0" fillId="0" borderId="32" xfId="0" applyNumberFormat="1" applyBorder="1" applyAlignment="1" applyProtection="1">
      <alignment horizontal="center" vertical="top"/>
      <protection/>
    </xf>
    <xf numFmtId="3" fontId="0" fillId="4" borderId="31" xfId="0" applyNumberFormat="1" applyFill="1" applyBorder="1" applyAlignment="1" applyProtection="1">
      <alignment horizontal="center" vertical="top"/>
      <protection/>
    </xf>
    <xf numFmtId="3" fontId="0" fillId="4" borderId="32" xfId="0" applyNumberFormat="1" applyFill="1" applyBorder="1" applyAlignment="1" applyProtection="1">
      <alignment horizontal="center" vertical="top"/>
      <protection/>
    </xf>
    <xf numFmtId="3" fontId="0" fillId="0" borderId="33" xfId="0" applyNumberFormat="1" applyBorder="1" applyAlignment="1" applyProtection="1">
      <alignment horizontal="center" vertical="top"/>
      <protection/>
    </xf>
    <xf numFmtId="3" fontId="0" fillId="0" borderId="34" xfId="0" applyNumberFormat="1" applyBorder="1" applyAlignment="1" applyProtection="1">
      <alignment horizontal="center" vertical="top"/>
      <protection/>
    </xf>
    <xf numFmtId="3" fontId="0" fillId="0" borderId="35" xfId="0" applyNumberFormat="1" applyBorder="1" applyAlignment="1" applyProtection="1">
      <alignment horizontal="center" vertical="top"/>
      <protection/>
    </xf>
    <xf numFmtId="0" fontId="0" fillId="2" borderId="18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1">
      <selection activeCell="N6" sqref="N6:O6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.1484375" style="0" customWidth="1"/>
    <col min="4" max="12" width="3.421875" style="0" customWidth="1"/>
    <col min="13" max="15" width="2.7109375" style="0" customWidth="1"/>
    <col min="16" max="16" width="18.7109375" style="2" customWidth="1"/>
    <col min="17" max="25" width="4.28125" style="0" customWidth="1"/>
  </cols>
  <sheetData>
    <row r="1" spans="1:16" ht="16.5" customHeight="1">
      <c r="A1" s="44" t="s">
        <v>113</v>
      </c>
      <c r="B1" s="45"/>
      <c r="C1" s="3"/>
      <c r="D1" s="1" t="s">
        <v>41</v>
      </c>
      <c r="N1" s="62" t="s">
        <v>162</v>
      </c>
      <c r="O1" s="63"/>
      <c r="P1" s="59" t="s">
        <v>5</v>
      </c>
    </row>
    <row r="2" spans="1:16" ht="12.75" customHeight="1">
      <c r="A2" s="46"/>
      <c r="B2" s="47"/>
      <c r="C2" s="3"/>
      <c r="D2" s="1" t="s">
        <v>12</v>
      </c>
      <c r="N2" s="64"/>
      <c r="O2" s="65"/>
      <c r="P2" s="60"/>
    </row>
    <row r="3" spans="1:16" ht="12" customHeight="1">
      <c r="A3" s="3"/>
      <c r="B3" s="8"/>
      <c r="C3" s="3"/>
      <c r="D3" s="1" t="s">
        <v>64</v>
      </c>
      <c r="N3" s="64"/>
      <c r="O3" s="65"/>
      <c r="P3" s="60"/>
    </row>
    <row r="4" spans="1:16" ht="6" customHeight="1" hidden="1">
      <c r="A4" s="3"/>
      <c r="B4" s="8"/>
      <c r="C4" s="3"/>
      <c r="D4" s="1"/>
      <c r="N4" s="64"/>
      <c r="O4" s="65"/>
      <c r="P4" s="60"/>
    </row>
    <row r="5" spans="1:16" ht="6" customHeight="1">
      <c r="A5" s="8"/>
      <c r="B5" s="8"/>
      <c r="C5" s="3"/>
      <c r="D5" s="4"/>
      <c r="N5" s="66"/>
      <c r="O5" s="67"/>
      <c r="P5" s="61"/>
    </row>
    <row r="6" spans="14:16" ht="18" customHeight="1" thickBot="1">
      <c r="N6" s="281" t="s">
        <v>26</v>
      </c>
      <c r="O6" s="250"/>
      <c r="P6" s="15">
        <v>1</v>
      </c>
    </row>
    <row r="7" spans="1:17" ht="21.75" customHeight="1">
      <c r="A7" s="69" t="s">
        <v>202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48">
        <v>1</v>
      </c>
      <c r="O7" s="49"/>
      <c r="P7" s="161">
        <v>113</v>
      </c>
      <c r="Q7" s="35"/>
    </row>
    <row r="8" spans="1:17" ht="21.75" customHeight="1">
      <c r="A8" s="53" t="s">
        <v>39</v>
      </c>
      <c r="B8" s="54"/>
      <c r="C8" s="50" t="s">
        <v>141</v>
      </c>
      <c r="D8" s="51"/>
      <c r="E8" s="51"/>
      <c r="F8" s="51"/>
      <c r="G8" s="51"/>
      <c r="H8" s="51"/>
      <c r="I8" s="51"/>
      <c r="J8" s="51"/>
      <c r="K8" s="51"/>
      <c r="L8" s="51"/>
      <c r="M8" s="52"/>
      <c r="N8" s="48">
        <v>2</v>
      </c>
      <c r="O8" s="49"/>
      <c r="P8" s="162">
        <v>64</v>
      </c>
      <c r="Q8" s="35"/>
    </row>
    <row r="9" spans="1:17" ht="21.75" customHeight="1">
      <c r="A9" s="55"/>
      <c r="B9" s="56"/>
      <c r="C9" s="50" t="s">
        <v>124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48">
        <v>3</v>
      </c>
      <c r="O9" s="49"/>
      <c r="P9" s="163">
        <v>1</v>
      </c>
      <c r="Q9" s="35"/>
    </row>
    <row r="10" spans="1:17" ht="21.75" customHeight="1">
      <c r="A10" s="57"/>
      <c r="B10" s="58"/>
      <c r="C10" s="50" t="s">
        <v>164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8">
        <v>4</v>
      </c>
      <c r="O10" s="49"/>
      <c r="P10" s="163">
        <v>46</v>
      </c>
      <c r="Q10" s="35"/>
    </row>
    <row r="11" spans="1:17" ht="21.75" customHeight="1">
      <c r="A11" s="53" t="s">
        <v>180</v>
      </c>
      <c r="B11" s="54"/>
      <c r="C11" s="50" t="s">
        <v>80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8">
        <v>5</v>
      </c>
      <c r="O11" s="49"/>
      <c r="P11" s="163">
        <v>11</v>
      </c>
      <c r="Q11" s="35"/>
    </row>
    <row r="12" spans="1:17" ht="21.75" customHeight="1">
      <c r="A12" s="55"/>
      <c r="B12" s="56"/>
      <c r="C12" s="50" t="s">
        <v>131</v>
      </c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8">
        <v>6</v>
      </c>
      <c r="O12" s="49"/>
      <c r="P12" s="163">
        <v>67</v>
      </c>
      <c r="Q12" s="35"/>
    </row>
    <row r="13" spans="1:17" ht="21.75" customHeight="1">
      <c r="A13" s="55"/>
      <c r="B13" s="56"/>
      <c r="C13" s="50" t="s">
        <v>15</v>
      </c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8">
        <v>7</v>
      </c>
      <c r="O13" s="49"/>
      <c r="P13" s="163">
        <v>14</v>
      </c>
      <c r="Q13" s="35"/>
    </row>
    <row r="14" spans="1:17" ht="21.75" customHeight="1">
      <c r="A14" s="57"/>
      <c r="B14" s="58"/>
      <c r="C14" s="50" t="s">
        <v>79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48">
        <v>8</v>
      </c>
      <c r="O14" s="49"/>
      <c r="P14" s="163">
        <v>21</v>
      </c>
      <c r="Q14" s="35"/>
    </row>
    <row r="15" spans="1:17" ht="21.75" customHeight="1">
      <c r="A15" s="53" t="s">
        <v>216</v>
      </c>
      <c r="B15" s="54"/>
      <c r="C15" s="50" t="s">
        <v>137</v>
      </c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48">
        <v>9</v>
      </c>
      <c r="O15" s="49"/>
      <c r="P15" s="163">
        <v>2</v>
      </c>
      <c r="Q15" s="35"/>
    </row>
    <row r="16" spans="1:17" ht="21.75" customHeight="1" thickBot="1">
      <c r="A16" s="57"/>
      <c r="B16" s="58"/>
      <c r="C16" s="50" t="s">
        <v>71</v>
      </c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48">
        <v>10</v>
      </c>
      <c r="O16" s="49"/>
      <c r="P16" s="164">
        <v>3</v>
      </c>
      <c r="Q16" s="35"/>
    </row>
    <row r="17" spans="2:17" ht="17.25" customHeight="1">
      <c r="B17" s="36"/>
      <c r="C17" s="36"/>
      <c r="N17" s="35"/>
      <c r="O17" s="35"/>
      <c r="P17" s="35"/>
      <c r="Q17" s="35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</sheetData>
  <sheetProtection formatColumns="0" formatRows="0" selectLockedCells="1"/>
  <mergeCells count="27">
    <mergeCell ref="N16:O16"/>
    <mergeCell ref="C15:M15"/>
    <mergeCell ref="C16:M16"/>
    <mergeCell ref="C13:M13"/>
    <mergeCell ref="N13:O13"/>
    <mergeCell ref="C14:M14"/>
    <mergeCell ref="N14:O14"/>
    <mergeCell ref="P1:P5"/>
    <mergeCell ref="A8:B10"/>
    <mergeCell ref="N1:O5"/>
    <mergeCell ref="N6:O6"/>
    <mergeCell ref="A7:M7"/>
    <mergeCell ref="N8:O8"/>
    <mergeCell ref="N9:O9"/>
    <mergeCell ref="N10:O10"/>
    <mergeCell ref="N7:O7"/>
    <mergeCell ref="C8:M8"/>
    <mergeCell ref="A1:B2"/>
    <mergeCell ref="N15:O15"/>
    <mergeCell ref="N12:O12"/>
    <mergeCell ref="C10:M10"/>
    <mergeCell ref="C12:M12"/>
    <mergeCell ref="C9:M9"/>
    <mergeCell ref="N11:O11"/>
    <mergeCell ref="A11:B14"/>
    <mergeCell ref="C11:M11"/>
    <mergeCell ref="A15:B16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.1484375" style="0" customWidth="1"/>
    <col min="4" max="12" width="3.421875" style="0" customWidth="1"/>
    <col min="13" max="15" width="2.7109375" style="0" customWidth="1"/>
    <col min="16" max="16" width="16.7109375" style="2" customWidth="1"/>
    <col min="17" max="25" width="4.28125" style="0" customWidth="1"/>
  </cols>
  <sheetData>
    <row r="1" spans="1:16" ht="16.5" customHeight="1">
      <c r="A1" s="44" t="s">
        <v>32</v>
      </c>
      <c r="B1" s="45"/>
      <c r="C1" s="3"/>
      <c r="D1" s="1" t="s">
        <v>176</v>
      </c>
      <c r="N1" s="62" t="s">
        <v>162</v>
      </c>
      <c r="O1" s="63"/>
      <c r="P1" s="59" t="s">
        <v>5</v>
      </c>
    </row>
    <row r="2" spans="1:16" ht="12.75" customHeight="1">
      <c r="A2" s="46"/>
      <c r="B2" s="47"/>
      <c r="C2" s="3"/>
      <c r="D2" s="1"/>
      <c r="N2" s="64"/>
      <c r="O2" s="65"/>
      <c r="P2" s="60"/>
    </row>
    <row r="3" spans="1:16" ht="3.75" customHeight="1">
      <c r="A3" s="3"/>
      <c r="B3" s="8"/>
      <c r="C3" s="3"/>
      <c r="D3" s="1"/>
      <c r="N3" s="64"/>
      <c r="O3" s="65"/>
      <c r="P3" s="60"/>
    </row>
    <row r="4" spans="1:16" ht="3" customHeight="1">
      <c r="A4" s="3"/>
      <c r="B4" s="8"/>
      <c r="C4" s="3"/>
      <c r="D4" s="1"/>
      <c r="N4" s="64"/>
      <c r="O4" s="65"/>
      <c r="P4" s="60"/>
    </row>
    <row r="5" spans="1:16" ht="3.75" customHeight="1">
      <c r="A5" s="8"/>
      <c r="B5" s="8"/>
      <c r="C5" s="3"/>
      <c r="D5" s="4"/>
      <c r="N5" s="66"/>
      <c r="O5" s="67"/>
      <c r="P5" s="61"/>
    </row>
    <row r="6" spans="3:16" ht="15" customHeight="1" thickBot="1">
      <c r="C6" s="136"/>
      <c r="D6" s="137"/>
      <c r="E6" s="137"/>
      <c r="F6" s="137"/>
      <c r="G6" s="137"/>
      <c r="H6" s="137"/>
      <c r="I6" s="137"/>
      <c r="J6" s="137"/>
      <c r="K6" s="137"/>
      <c r="L6" s="137"/>
      <c r="N6" s="281" t="s">
        <v>26</v>
      </c>
      <c r="O6" s="250"/>
      <c r="P6" s="15">
        <v>1</v>
      </c>
    </row>
    <row r="7" spans="1:17" ht="18" customHeight="1">
      <c r="A7" s="69" t="s">
        <v>208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48">
        <v>1</v>
      </c>
      <c r="O7" s="49"/>
      <c r="P7" s="161">
        <v>157</v>
      </c>
      <c r="Q7" s="35"/>
    </row>
    <row r="8" spans="1:17" ht="18" customHeight="1">
      <c r="A8" s="130" t="s">
        <v>78</v>
      </c>
      <c r="B8" s="131"/>
      <c r="C8" s="50" t="s">
        <v>25</v>
      </c>
      <c r="D8" s="51"/>
      <c r="E8" s="51"/>
      <c r="F8" s="51"/>
      <c r="G8" s="51"/>
      <c r="H8" s="51"/>
      <c r="I8" s="51"/>
      <c r="J8" s="51"/>
      <c r="K8" s="51"/>
      <c r="L8" s="51"/>
      <c r="M8" s="52"/>
      <c r="N8" s="48">
        <v>2</v>
      </c>
      <c r="O8" s="49"/>
      <c r="P8" s="163">
        <v>133</v>
      </c>
      <c r="Q8" s="35"/>
    </row>
    <row r="9" spans="1:17" ht="18" customHeight="1">
      <c r="A9" s="132"/>
      <c r="B9" s="133"/>
      <c r="C9" s="50" t="s">
        <v>189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48">
        <v>3</v>
      </c>
      <c r="O9" s="49"/>
      <c r="P9" s="163">
        <v>24</v>
      </c>
      <c r="Q9" s="35"/>
    </row>
    <row r="10" spans="1:17" ht="18" customHeight="1">
      <c r="A10" s="132"/>
      <c r="B10" s="133"/>
      <c r="C10" s="50" t="s">
        <v>90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8">
        <v>4</v>
      </c>
      <c r="O10" s="49"/>
      <c r="P10" s="163">
        <v>1</v>
      </c>
      <c r="Q10" s="35"/>
    </row>
    <row r="11" spans="1:17" ht="18" customHeight="1">
      <c r="A11" s="132"/>
      <c r="B11" s="133"/>
      <c r="C11" s="50" t="s">
        <v>30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8">
        <v>5</v>
      </c>
      <c r="O11" s="49"/>
      <c r="P11" s="163">
        <v>0</v>
      </c>
      <c r="Q11" s="35"/>
    </row>
    <row r="12" spans="1:17" ht="18" customHeight="1">
      <c r="A12" s="134"/>
      <c r="B12" s="135"/>
      <c r="C12" s="50" t="s">
        <v>116</v>
      </c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8">
        <v>6</v>
      </c>
      <c r="O12" s="49"/>
      <c r="P12" s="163">
        <v>0</v>
      </c>
      <c r="Q12" s="35"/>
    </row>
    <row r="13" spans="1:17" ht="18" customHeight="1">
      <c r="A13" s="130" t="s">
        <v>62</v>
      </c>
      <c r="B13" s="138"/>
      <c r="C13" s="50" t="s">
        <v>127</v>
      </c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8">
        <v>7</v>
      </c>
      <c r="O13" s="49"/>
      <c r="P13" s="163">
        <v>0</v>
      </c>
      <c r="Q13" s="35"/>
    </row>
    <row r="14" spans="1:17" ht="18" customHeight="1" thickBot="1">
      <c r="A14" s="139"/>
      <c r="B14" s="140"/>
      <c r="C14" s="50" t="s">
        <v>212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48">
        <v>8</v>
      </c>
      <c r="O14" s="49"/>
      <c r="P14" s="164">
        <v>1</v>
      </c>
      <c r="Q14" s="35"/>
    </row>
    <row r="15" spans="2:17" ht="17.25" customHeight="1">
      <c r="B15" s="36"/>
      <c r="C15" s="36"/>
      <c r="N15" s="35"/>
      <c r="O15" s="35"/>
      <c r="P15" s="35"/>
      <c r="Q15" s="35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 formatColumns="0" formatRows="0" selectLockedCells="1"/>
  <mergeCells count="23">
    <mergeCell ref="N10:O10"/>
    <mergeCell ref="C9:M9"/>
    <mergeCell ref="N9:O9"/>
    <mergeCell ref="A13:B14"/>
    <mergeCell ref="C13:M13"/>
    <mergeCell ref="N13:O13"/>
    <mergeCell ref="C14:M14"/>
    <mergeCell ref="N14:O14"/>
    <mergeCell ref="N12:O12"/>
    <mergeCell ref="C10:M10"/>
    <mergeCell ref="A1:B2"/>
    <mergeCell ref="P1:P5"/>
    <mergeCell ref="N1:O5"/>
    <mergeCell ref="N6:O6"/>
    <mergeCell ref="C6:L6"/>
    <mergeCell ref="A7:M7"/>
    <mergeCell ref="N7:O7"/>
    <mergeCell ref="A8:B12"/>
    <mergeCell ref="C8:M8"/>
    <mergeCell ref="N8:O8"/>
    <mergeCell ref="C11:M11"/>
    <mergeCell ref="N11:O11"/>
    <mergeCell ref="C12:M12"/>
  </mergeCells>
  <printOptions/>
  <pageMargins left="0.3937007874015748" right="0.3937007874015748" top="0.7874015748031497" bottom="0.3937007874015748" header="0.11811023622047245" footer="0.11811023622047245"/>
  <pageSetup horizontalDpi="600" verticalDpi="600" orientation="portrait" paperSize="9"/>
  <headerFooter alignWithMargins="0">
    <oddHeader>&amp;LPREVÁDZKOVATELIA  KÍN&amp;RKULT (MK SR)   11 - 01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8"/>
  <sheetViews>
    <sheetView showGridLines="0" workbookViewId="0" topLeftCell="A1">
      <selection activeCell="A15" sqref="A15:M15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4.00390625" style="0" customWidth="1"/>
    <col min="4" max="4" width="2.7109375" style="0" customWidth="1"/>
    <col min="5" max="12" width="2.00390625" style="0" customWidth="1"/>
    <col min="13" max="13" width="5.421875" style="0" customWidth="1"/>
    <col min="14" max="14" width="2.28125" style="0" customWidth="1"/>
    <col min="15" max="15" width="2.8515625" style="0" customWidth="1"/>
    <col min="16" max="18" width="13.140625" style="2" customWidth="1"/>
    <col min="19" max="19" width="12.140625" style="2" customWidth="1"/>
    <col min="20" max="20" width="11.421875" style="0" customWidth="1"/>
    <col min="21" max="28" width="4.28125" style="0" customWidth="1"/>
  </cols>
  <sheetData>
    <row r="1" spans="1:20" ht="16.5" customHeight="1">
      <c r="A1" s="44" t="s">
        <v>19</v>
      </c>
      <c r="B1" s="45"/>
      <c r="C1" s="3"/>
      <c r="D1" s="1" t="s">
        <v>20</v>
      </c>
      <c r="N1" s="62" t="s">
        <v>162</v>
      </c>
      <c r="O1" s="63"/>
      <c r="P1" s="53" t="s">
        <v>140</v>
      </c>
      <c r="Q1" s="54"/>
      <c r="R1" s="59" t="s">
        <v>6</v>
      </c>
      <c r="S1" s="53" t="s">
        <v>130</v>
      </c>
      <c r="T1" s="54"/>
    </row>
    <row r="2" spans="1:20" ht="14.25" customHeight="1">
      <c r="A2" s="46"/>
      <c r="B2" s="47"/>
      <c r="C2" s="3"/>
      <c r="D2" s="1" t="s">
        <v>207</v>
      </c>
      <c r="N2" s="64"/>
      <c r="O2" s="65"/>
      <c r="P2" s="55"/>
      <c r="Q2" s="56"/>
      <c r="R2" s="60"/>
      <c r="S2" s="55"/>
      <c r="T2" s="56"/>
    </row>
    <row r="3" spans="1:20" ht="6" customHeight="1">
      <c r="A3" s="3"/>
      <c r="B3" s="8"/>
      <c r="C3" s="3"/>
      <c r="D3" s="1"/>
      <c r="N3" s="64"/>
      <c r="O3" s="65"/>
      <c r="P3" s="55"/>
      <c r="Q3" s="56"/>
      <c r="R3" s="60"/>
      <c r="S3" s="55"/>
      <c r="T3" s="56"/>
    </row>
    <row r="4" spans="1:20" ht="6" customHeight="1">
      <c r="A4" s="3"/>
      <c r="B4" s="8"/>
      <c r="C4" s="3"/>
      <c r="D4" s="1"/>
      <c r="N4" s="64"/>
      <c r="O4" s="65"/>
      <c r="P4" s="55"/>
      <c r="Q4" s="56"/>
      <c r="R4" s="60"/>
      <c r="S4" s="55"/>
      <c r="T4" s="56"/>
    </row>
    <row r="5" spans="1:20" ht="6" customHeight="1">
      <c r="A5" s="8"/>
      <c r="B5" s="8"/>
      <c r="C5" s="3"/>
      <c r="D5" s="4"/>
      <c r="N5" s="66"/>
      <c r="O5" s="67"/>
      <c r="P5" s="57"/>
      <c r="Q5" s="58"/>
      <c r="R5" s="61"/>
      <c r="S5" s="57"/>
      <c r="T5" s="58"/>
    </row>
    <row r="6" spans="14:20" ht="18" customHeight="1" thickBot="1">
      <c r="N6" s="281" t="s">
        <v>26</v>
      </c>
      <c r="O6" s="250"/>
      <c r="P6" s="281">
        <v>1</v>
      </c>
      <c r="Q6" s="68"/>
      <c r="R6" s="282">
        <v>2</v>
      </c>
      <c r="S6" s="281">
        <v>3</v>
      </c>
      <c r="T6" s="68"/>
    </row>
    <row r="7" spans="1:26" ht="18" customHeight="1">
      <c r="A7" s="69" t="s">
        <v>83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48">
        <v>1</v>
      </c>
      <c r="O7" s="49"/>
      <c r="P7" s="274">
        <v>34</v>
      </c>
      <c r="Q7" s="283"/>
      <c r="R7" s="283">
        <v>0</v>
      </c>
      <c r="S7" s="283">
        <v>1</v>
      </c>
      <c r="T7" s="284"/>
      <c r="U7" s="35"/>
      <c r="V7" s="35"/>
      <c r="W7" s="35"/>
      <c r="X7" s="35"/>
      <c r="Y7" s="35"/>
      <c r="Z7" s="35"/>
    </row>
    <row r="8" spans="1:26" ht="18" customHeight="1">
      <c r="A8" s="69" t="s">
        <v>69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48">
        <v>2</v>
      </c>
      <c r="O8" s="49"/>
      <c r="P8" s="276">
        <v>3607</v>
      </c>
      <c r="Q8" s="268"/>
      <c r="R8" s="268">
        <v>0</v>
      </c>
      <c r="S8" s="268">
        <v>8</v>
      </c>
      <c r="T8" s="278"/>
      <c r="U8" s="35"/>
      <c r="V8" s="35"/>
      <c r="W8" s="35"/>
      <c r="X8" s="35"/>
      <c r="Y8" s="35"/>
      <c r="Z8" s="35"/>
    </row>
    <row r="9" spans="1:26" ht="18" customHeight="1">
      <c r="A9" s="69" t="s">
        <v>209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48">
        <v>3</v>
      </c>
      <c r="O9" s="49"/>
      <c r="P9" s="276">
        <v>81045</v>
      </c>
      <c r="Q9" s="268"/>
      <c r="R9" s="268">
        <v>0</v>
      </c>
      <c r="S9" s="268">
        <v>51</v>
      </c>
      <c r="T9" s="278"/>
      <c r="U9" s="35"/>
      <c r="V9" s="35"/>
      <c r="W9" s="35"/>
      <c r="X9" s="35"/>
      <c r="Y9" s="35"/>
      <c r="Z9" s="35"/>
    </row>
    <row r="10" spans="1:26" ht="18" customHeight="1">
      <c r="A10" s="69" t="s">
        <v>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48">
        <v>4</v>
      </c>
      <c r="O10" s="49"/>
      <c r="P10" s="276">
        <v>5636</v>
      </c>
      <c r="Q10" s="268"/>
      <c r="R10" s="268">
        <v>0</v>
      </c>
      <c r="S10" s="268">
        <v>0</v>
      </c>
      <c r="T10" s="278"/>
      <c r="U10" s="35"/>
      <c r="V10" s="35"/>
      <c r="W10" s="35"/>
      <c r="X10" s="35"/>
      <c r="Y10" s="35"/>
      <c r="Z10" s="35"/>
    </row>
    <row r="11" spans="1:26" ht="18" customHeight="1" thickBot="1">
      <c r="A11" s="288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289"/>
      <c r="O11" s="290"/>
      <c r="P11" s="296" t="s">
        <v>225</v>
      </c>
      <c r="Q11" s="297" t="s">
        <v>226</v>
      </c>
      <c r="R11" s="297" t="s">
        <v>233</v>
      </c>
      <c r="S11" s="297" t="s">
        <v>225</v>
      </c>
      <c r="T11" s="298" t="s">
        <v>226</v>
      </c>
      <c r="U11" s="35"/>
      <c r="V11" s="35"/>
      <c r="W11" s="35"/>
      <c r="X11" s="35"/>
      <c r="Y11" s="35"/>
      <c r="Z11" s="35"/>
    </row>
    <row r="12" spans="1:26" ht="18" customHeight="1">
      <c r="A12" s="69" t="s">
        <v>232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48">
        <v>5</v>
      </c>
      <c r="O12" s="49"/>
      <c r="P12" s="274">
        <v>70.66666666666667</v>
      </c>
      <c r="Q12" s="301">
        <f>SUM(P12/30.126)</f>
        <v>2.3457036004337337</v>
      </c>
      <c r="R12" s="283">
        <v>0</v>
      </c>
      <c r="S12" s="283">
        <v>0</v>
      </c>
      <c r="T12" s="284">
        <v>0</v>
      </c>
      <c r="U12" s="35"/>
      <c r="V12" s="35"/>
      <c r="W12" s="35"/>
      <c r="X12" s="35"/>
      <c r="Y12" s="35"/>
      <c r="Z12" s="35"/>
    </row>
    <row r="13" spans="1:26" ht="21" customHeight="1">
      <c r="A13" s="124" t="s">
        <v>49</v>
      </c>
      <c r="B13" s="141"/>
      <c r="C13" s="69" t="s">
        <v>220</v>
      </c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48">
        <v>6</v>
      </c>
      <c r="O13" s="49"/>
      <c r="P13" s="293">
        <v>25.487352941176475</v>
      </c>
      <c r="Q13" s="294"/>
      <c r="R13" s="286">
        <v>0</v>
      </c>
      <c r="S13" s="291">
        <v>6.38</v>
      </c>
      <c r="T13" s="287"/>
      <c r="U13" s="35"/>
      <c r="V13" s="35"/>
      <c r="W13" s="35"/>
      <c r="X13" s="35"/>
      <c r="Y13" s="35"/>
      <c r="Z13" s="35"/>
    </row>
    <row r="14" spans="1:26" ht="18" customHeight="1">
      <c r="A14" s="142"/>
      <c r="B14" s="143"/>
      <c r="C14" s="144" t="s">
        <v>52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47">
        <v>7</v>
      </c>
      <c r="O14" s="88"/>
      <c r="P14" s="293">
        <v>19.596586007333798</v>
      </c>
      <c r="Q14" s="294"/>
      <c r="R14" s="286">
        <v>0</v>
      </c>
      <c r="S14" s="292">
        <v>0</v>
      </c>
      <c r="T14" s="287"/>
      <c r="U14" s="35"/>
      <c r="V14" s="35"/>
      <c r="W14" s="35"/>
      <c r="X14" s="35"/>
      <c r="Y14" s="35"/>
      <c r="Z14" s="35"/>
    </row>
    <row r="15" spans="1:26" ht="18" customHeight="1">
      <c r="A15" s="69" t="s">
        <v>65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48">
        <v>8</v>
      </c>
      <c r="O15" s="49"/>
      <c r="P15" s="276">
        <v>5244800.16</v>
      </c>
      <c r="Q15" s="269">
        <f>SUM(P15/30.126)</f>
        <v>174095.47102170883</v>
      </c>
      <c r="R15" s="268">
        <v>0</v>
      </c>
      <c r="S15" s="268">
        <v>2550</v>
      </c>
      <c r="T15" s="277">
        <f>SUM(S15/30.126)</f>
        <v>84.64449312885878</v>
      </c>
      <c r="U15" s="35"/>
      <c r="V15" s="35"/>
      <c r="W15" s="35"/>
      <c r="X15" s="35"/>
      <c r="Y15" s="35"/>
      <c r="Z15" s="35"/>
    </row>
    <row r="16" spans="1:26" ht="18" customHeight="1" thickBot="1">
      <c r="A16" s="144" t="s">
        <v>236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48">
        <v>9</v>
      </c>
      <c r="O16" s="49"/>
      <c r="P16" s="285">
        <v>49.76470588235294</v>
      </c>
      <c r="Q16" s="299">
        <f>SUM(P16/30.126)</f>
        <v>1.6518856098503931</v>
      </c>
      <c r="R16" s="295">
        <v>0</v>
      </c>
      <c r="S16" s="295">
        <v>50</v>
      </c>
      <c r="T16" s="300">
        <f>SUM(S16/30.126)</f>
        <v>1.6596959437031136</v>
      </c>
      <c r="U16" s="35"/>
      <c r="V16" s="35"/>
      <c r="W16" s="35"/>
      <c r="X16" s="35"/>
      <c r="Y16" s="35"/>
      <c r="Z16" s="35"/>
    </row>
    <row r="17" spans="1:26" ht="17.25" customHeight="1">
      <c r="A17" s="36"/>
      <c r="B17" s="36"/>
      <c r="C17" s="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7.25" customHeight="1">
      <c r="A18" s="36"/>
      <c r="B18" s="36"/>
      <c r="C18" s="36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7.25" customHeight="1">
      <c r="A19" s="41"/>
      <c r="B19" s="41"/>
      <c r="C19" s="4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7.25" customHeight="1">
      <c r="A20" s="41" t="str">
        <f>IF(P10&gt;0,"1","2")</f>
        <v>1</v>
      </c>
      <c r="B20" s="41" t="e">
        <f>IF(#REF!&gt;0,"1","2")</f>
        <v>#REF!</v>
      </c>
      <c r="C20" s="41" t="str">
        <f>IF(S10&gt;0,"1","2")</f>
        <v>2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7.25" customHeight="1">
      <c r="A21" s="41" t="str">
        <f>IF((A19+A20)=2,"OK","NIE")</f>
        <v>NIE</v>
      </c>
      <c r="B21" s="41" t="e">
        <f>IF((B19+B20)=2,"OK","NIE")</f>
        <v>#REF!</v>
      </c>
      <c r="C21" s="41" t="str">
        <f>IF((C19+C20)=2,"OK","NIE")</f>
        <v>OK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4:26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4:26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4:26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4:26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4:26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4:26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4:26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4:26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4:26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4:26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4:26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4:26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4:26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4:26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4:26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4:26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4:26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4:26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4:26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4:26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4:26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4:26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4:26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4:26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4:26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4:26" ht="17.25" customHeight="1"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4:26" ht="17.25" customHeight="1"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</sheetData>
  <sheetProtection formatColumns="0" formatRows="0" selectLockedCells="1"/>
  <mergeCells count="33">
    <mergeCell ref="S13:T13"/>
    <mergeCell ref="S14:T14"/>
    <mergeCell ref="A11:M11"/>
    <mergeCell ref="N11:O11"/>
    <mergeCell ref="P13:Q13"/>
    <mergeCell ref="P14:Q14"/>
    <mergeCell ref="P1:Q5"/>
    <mergeCell ref="S1:T5"/>
    <mergeCell ref="R1:R5"/>
    <mergeCell ref="A7:M7"/>
    <mergeCell ref="N7:O7"/>
    <mergeCell ref="A8:M8"/>
    <mergeCell ref="N8:O8"/>
    <mergeCell ref="N1:O5"/>
    <mergeCell ref="N6:O6"/>
    <mergeCell ref="P6:Q6"/>
    <mergeCell ref="S6:T6"/>
    <mergeCell ref="A15:M15"/>
    <mergeCell ref="A10:M10"/>
    <mergeCell ref="N10:O10"/>
    <mergeCell ref="A9:M9"/>
    <mergeCell ref="N9:O9"/>
    <mergeCell ref="A12:M12"/>
    <mergeCell ref="N12:O12"/>
    <mergeCell ref="A1:B2"/>
    <mergeCell ref="N13:O13"/>
    <mergeCell ref="A13:B14"/>
    <mergeCell ref="C13:M13"/>
    <mergeCell ref="N15:O15"/>
    <mergeCell ref="C14:M14"/>
    <mergeCell ref="N14:O14"/>
    <mergeCell ref="A16:M16"/>
    <mergeCell ref="N16:O16"/>
  </mergeCells>
  <printOptions/>
  <pageMargins left="0.3937007874015748" right="0.3937007874015748" top="0.7874015748031497" bottom="0.3937007874015748" header="0.11811023622047245" footer="0.11811023622047245"/>
  <pageSetup horizontalDpi="600" verticalDpi="600" orientation="landscape" paperSize="9"/>
  <headerFooter alignWithMargins="0">
    <oddHeader>&amp;RKULT (MK SR)   11 - 01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.57421875" style="0" customWidth="1"/>
    <col min="4" max="4" width="3.28125" style="0" customWidth="1"/>
    <col min="5" max="5" width="4.7109375" style="0" customWidth="1"/>
    <col min="6" max="12" width="2.7109375" style="0" customWidth="1"/>
    <col min="13" max="13" width="2.28125" style="0" customWidth="1"/>
    <col min="14" max="15" width="2.7109375" style="0" customWidth="1"/>
    <col min="16" max="16" width="12.00390625" style="0" customWidth="1"/>
    <col min="17" max="17" width="11.00390625" style="0" customWidth="1"/>
    <col min="18" max="18" width="9.421875" style="0" customWidth="1"/>
    <col min="19" max="19" width="9.7109375" style="0" customWidth="1"/>
    <col min="20" max="21" width="8.421875" style="0" customWidth="1"/>
    <col min="24" max="24" width="8.7109375" style="0" customWidth="1"/>
    <col min="25" max="25" width="8.57421875" style="0" customWidth="1"/>
    <col min="26" max="28" width="4.28125" style="0" customWidth="1"/>
  </cols>
  <sheetData>
    <row r="1" spans="1:25" ht="17.25" customHeight="1">
      <c r="A1" s="44" t="s">
        <v>107</v>
      </c>
      <c r="B1" s="45"/>
      <c r="C1" s="3"/>
      <c r="D1" s="1" t="s">
        <v>102</v>
      </c>
      <c r="E1" s="6"/>
      <c r="F1" s="6"/>
      <c r="G1" s="6"/>
      <c r="H1" s="6"/>
      <c r="I1" s="6"/>
      <c r="J1" s="6"/>
      <c r="K1" s="6"/>
      <c r="L1" s="6"/>
      <c r="M1" s="7"/>
      <c r="N1" s="62" t="s">
        <v>210</v>
      </c>
      <c r="O1" s="63"/>
      <c r="P1" s="59" t="s">
        <v>38</v>
      </c>
      <c r="Q1" s="150" t="s">
        <v>57</v>
      </c>
      <c r="R1" s="81"/>
      <c r="S1" s="81"/>
      <c r="T1" s="81"/>
      <c r="U1" s="81"/>
      <c r="V1" s="81"/>
      <c r="W1" s="81"/>
      <c r="X1" s="82"/>
      <c r="Y1" s="76" t="s">
        <v>206</v>
      </c>
    </row>
    <row r="2" spans="1:25" ht="14.25" customHeight="1">
      <c r="A2" s="46"/>
      <c r="B2" s="47"/>
      <c r="C2" s="3"/>
      <c r="D2" s="13"/>
      <c r="E2" s="14"/>
      <c r="F2" s="14"/>
      <c r="G2" s="14"/>
      <c r="H2" s="14"/>
      <c r="I2" s="14"/>
      <c r="J2" s="14"/>
      <c r="K2" s="14"/>
      <c r="L2" s="14"/>
      <c r="M2" s="7"/>
      <c r="N2" s="64"/>
      <c r="O2" s="65"/>
      <c r="P2" s="60"/>
      <c r="Q2" s="76" t="s">
        <v>68</v>
      </c>
      <c r="R2" s="83" t="s">
        <v>203</v>
      </c>
      <c r="S2" s="83"/>
      <c r="T2" s="83"/>
      <c r="U2" s="86"/>
      <c r="V2" s="87"/>
      <c r="W2" s="53" t="s">
        <v>87</v>
      </c>
      <c r="X2" s="53" t="s">
        <v>188</v>
      </c>
      <c r="Y2" s="60"/>
    </row>
    <row r="3" spans="1:25" ht="16.5" customHeight="1">
      <c r="A3" s="3"/>
      <c r="B3" s="9"/>
      <c r="C3" s="3"/>
      <c r="D3" s="14"/>
      <c r="E3" s="14"/>
      <c r="F3" s="14"/>
      <c r="G3" s="14"/>
      <c r="H3" s="14"/>
      <c r="I3" s="14"/>
      <c r="J3" s="14"/>
      <c r="K3" s="14"/>
      <c r="L3" s="14"/>
      <c r="M3" s="7"/>
      <c r="N3" s="64"/>
      <c r="O3" s="65"/>
      <c r="P3" s="60"/>
      <c r="Q3" s="60"/>
      <c r="R3" s="151" t="s">
        <v>63</v>
      </c>
      <c r="S3" s="76" t="s">
        <v>149</v>
      </c>
      <c r="T3" s="76" t="s">
        <v>118</v>
      </c>
      <c r="U3" s="76" t="s">
        <v>67</v>
      </c>
      <c r="V3" s="76" t="s">
        <v>175</v>
      </c>
      <c r="W3" s="55"/>
      <c r="X3" s="55"/>
      <c r="Y3" s="60"/>
    </row>
    <row r="4" spans="1:25" ht="13.5">
      <c r="A4" s="3"/>
      <c r="B4" s="10"/>
      <c r="C4" s="3"/>
      <c r="D4" s="14"/>
      <c r="E4" s="14"/>
      <c r="F4" s="14"/>
      <c r="G4" s="14"/>
      <c r="H4" s="14"/>
      <c r="I4" s="14"/>
      <c r="J4" s="14"/>
      <c r="K4" s="14"/>
      <c r="L4" s="14"/>
      <c r="M4" s="7"/>
      <c r="N4" s="64"/>
      <c r="O4" s="65"/>
      <c r="P4" s="60"/>
      <c r="Q4" s="60"/>
      <c r="R4" s="152"/>
      <c r="S4" s="77"/>
      <c r="T4" s="77"/>
      <c r="U4" s="77"/>
      <c r="V4" s="77"/>
      <c r="W4" s="55"/>
      <c r="X4" s="55"/>
      <c r="Y4" s="60"/>
    </row>
    <row r="5" spans="1:25" ht="12.75">
      <c r="A5" s="3"/>
      <c r="B5" s="11"/>
      <c r="C5" s="3"/>
      <c r="D5" s="7"/>
      <c r="E5" s="6"/>
      <c r="F5" s="6"/>
      <c r="G5" s="6"/>
      <c r="H5" s="6"/>
      <c r="I5" s="6"/>
      <c r="J5" s="6"/>
      <c r="K5" s="6"/>
      <c r="L5" s="6"/>
      <c r="M5" s="7"/>
      <c r="N5" s="66"/>
      <c r="O5" s="67"/>
      <c r="P5" s="61"/>
      <c r="Q5" s="61"/>
      <c r="R5" s="153"/>
      <c r="S5" s="78"/>
      <c r="T5" s="78"/>
      <c r="U5" s="78"/>
      <c r="V5" s="78"/>
      <c r="W5" s="57"/>
      <c r="X5" s="57"/>
      <c r="Y5" s="61"/>
    </row>
    <row r="6" spans="14:25" ht="13.5" thickBot="1">
      <c r="N6" s="342" t="s">
        <v>26</v>
      </c>
      <c r="O6" s="343"/>
      <c r="P6" s="16">
        <v>1</v>
      </c>
      <c r="Q6" s="16">
        <v>2</v>
      </c>
      <c r="R6" s="16">
        <v>3</v>
      </c>
      <c r="S6" s="16">
        <v>4</v>
      </c>
      <c r="T6" s="16">
        <v>5</v>
      </c>
      <c r="U6" s="16">
        <v>6</v>
      </c>
      <c r="V6" s="16">
        <v>7</v>
      </c>
      <c r="W6" s="16">
        <v>8</v>
      </c>
      <c r="X6" s="16">
        <v>9</v>
      </c>
      <c r="Y6" s="16">
        <v>10</v>
      </c>
    </row>
    <row r="7" spans="1:25" ht="18" customHeight="1">
      <c r="A7" s="50" t="s">
        <v>142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9">
        <v>1</v>
      </c>
      <c r="O7" s="75"/>
      <c r="P7" s="302">
        <v>157</v>
      </c>
      <c r="Q7" s="32">
        <v>156</v>
      </c>
      <c r="R7" s="33">
        <v>12</v>
      </c>
      <c r="S7" s="33">
        <v>16</v>
      </c>
      <c r="T7" s="33">
        <v>0</v>
      </c>
      <c r="U7" s="33">
        <v>0</v>
      </c>
      <c r="V7" s="33">
        <v>128</v>
      </c>
      <c r="W7" s="28">
        <v>92</v>
      </c>
      <c r="X7" s="33">
        <v>26</v>
      </c>
      <c r="Y7" s="303">
        <v>1</v>
      </c>
    </row>
    <row r="8" spans="1:25" ht="18" customHeight="1">
      <c r="A8" s="50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9">
        <v>2</v>
      </c>
      <c r="O8" s="75"/>
      <c r="P8" s="167">
        <v>133</v>
      </c>
      <c r="Q8" s="23">
        <v>133</v>
      </c>
      <c r="R8" s="25">
        <v>0</v>
      </c>
      <c r="S8" s="25">
        <v>15</v>
      </c>
      <c r="T8" s="25">
        <v>0</v>
      </c>
      <c r="U8" s="25">
        <v>0</v>
      </c>
      <c r="V8" s="25">
        <v>118</v>
      </c>
      <c r="W8" s="19">
        <v>79</v>
      </c>
      <c r="X8" s="25">
        <v>15</v>
      </c>
      <c r="Y8" s="170">
        <v>0</v>
      </c>
    </row>
    <row r="9" spans="1:25" ht="18" customHeight="1">
      <c r="A9" s="50" t="s">
        <v>199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49">
        <v>3</v>
      </c>
      <c r="O9" s="75"/>
      <c r="P9" s="167">
        <v>24</v>
      </c>
      <c r="Q9" s="23">
        <v>23</v>
      </c>
      <c r="R9" s="25">
        <v>12</v>
      </c>
      <c r="S9" s="25">
        <v>1</v>
      </c>
      <c r="T9" s="25">
        <v>0</v>
      </c>
      <c r="U9" s="25">
        <v>0</v>
      </c>
      <c r="V9" s="25">
        <v>10</v>
      </c>
      <c r="W9" s="19">
        <v>13</v>
      </c>
      <c r="X9" s="25">
        <v>11</v>
      </c>
      <c r="Y9" s="170">
        <v>1</v>
      </c>
    </row>
    <row r="10" spans="1:25" ht="18" customHeight="1">
      <c r="A10" s="50" t="s">
        <v>120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9">
        <v>4</v>
      </c>
      <c r="O10" s="75"/>
      <c r="P10" s="167">
        <v>1</v>
      </c>
      <c r="Q10" s="23">
        <v>1</v>
      </c>
      <c r="R10" s="25">
        <v>0</v>
      </c>
      <c r="S10" s="25">
        <v>0</v>
      </c>
      <c r="T10" s="25">
        <v>0</v>
      </c>
      <c r="U10" s="25">
        <v>0</v>
      </c>
      <c r="V10" s="25">
        <v>1</v>
      </c>
      <c r="W10" s="19">
        <v>1</v>
      </c>
      <c r="X10" s="25">
        <v>0</v>
      </c>
      <c r="Y10" s="170">
        <v>0</v>
      </c>
    </row>
    <row r="11" spans="1:25" ht="18" customHeight="1">
      <c r="A11" s="50" t="s">
        <v>145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9">
        <v>5</v>
      </c>
      <c r="O11" s="75"/>
      <c r="P11" s="167">
        <v>211</v>
      </c>
      <c r="Q11" s="23">
        <v>210</v>
      </c>
      <c r="R11" s="25">
        <v>63</v>
      </c>
      <c r="S11" s="25">
        <v>16</v>
      </c>
      <c r="T11" s="25">
        <v>0</v>
      </c>
      <c r="U11" s="25">
        <v>0</v>
      </c>
      <c r="V11" s="25">
        <v>131</v>
      </c>
      <c r="W11" s="19">
        <v>140</v>
      </c>
      <c r="X11" s="25">
        <v>74</v>
      </c>
      <c r="Y11" s="170">
        <v>1</v>
      </c>
    </row>
    <row r="12" spans="1:25" ht="18" customHeight="1" thickBot="1">
      <c r="A12" s="50" t="s">
        <v>111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9">
        <v>6</v>
      </c>
      <c r="O12" s="75"/>
      <c r="P12" s="304">
        <v>69739</v>
      </c>
      <c r="Q12" s="305">
        <v>69715</v>
      </c>
      <c r="R12" s="173">
        <v>11458</v>
      </c>
      <c r="S12" s="173">
        <v>20655</v>
      </c>
      <c r="T12" s="173">
        <v>0</v>
      </c>
      <c r="U12" s="173">
        <v>0</v>
      </c>
      <c r="V12" s="173">
        <v>37602</v>
      </c>
      <c r="W12" s="172">
        <v>41743</v>
      </c>
      <c r="X12" s="173">
        <v>16071</v>
      </c>
      <c r="Y12" s="174">
        <v>24</v>
      </c>
    </row>
    <row r="13" spans="14:25" ht="18" customHeight="1"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4:25" ht="17.25" customHeight="1"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4:25" ht="17.25" customHeight="1"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4:25" ht="17.25" customHeight="1"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4:25" ht="17.25" customHeight="1"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4:25" ht="17.25" customHeight="1"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4:25" ht="17.25" customHeight="1"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4:25" ht="17.25" customHeight="1"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4:25" ht="17.25" customHeight="1"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4:25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4:25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4:25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4:25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4:25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4:25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4:25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4:25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4:25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4:25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4:25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4:25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4:25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4:25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4:25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4:25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4:25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4:25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4:25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4:25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4:25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4:25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4:25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4:25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4:25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4:25" ht="17.25" customHeight="1"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</sheetData>
  <sheetProtection formatColumns="0" formatRows="0" selectLockedCells="1"/>
  <mergeCells count="27">
    <mergeCell ref="A7:M7"/>
    <mergeCell ref="N7:O7"/>
    <mergeCell ref="A11:M11"/>
    <mergeCell ref="N11:O11"/>
    <mergeCell ref="A10:M10"/>
    <mergeCell ref="A9:M9"/>
    <mergeCell ref="N9:O9"/>
    <mergeCell ref="N12:O12"/>
    <mergeCell ref="A8:M8"/>
    <mergeCell ref="N8:O8"/>
    <mergeCell ref="A12:M12"/>
    <mergeCell ref="A1:B2"/>
    <mergeCell ref="T3:T5"/>
    <mergeCell ref="S3:S5"/>
    <mergeCell ref="N6:O6"/>
    <mergeCell ref="N1:O5"/>
    <mergeCell ref="P1:P5"/>
    <mergeCell ref="R3:R5"/>
    <mergeCell ref="N10:O10"/>
    <mergeCell ref="X2:X5"/>
    <mergeCell ref="Q1:X1"/>
    <mergeCell ref="Y1:Y5"/>
    <mergeCell ref="W2:W5"/>
    <mergeCell ref="U3:U5"/>
    <mergeCell ref="V3:V5"/>
    <mergeCell ref="R2:V2"/>
    <mergeCell ref="Q2:Q5"/>
  </mergeCells>
  <printOptions/>
  <pageMargins left="0.3937007874015748" right="0.3937007874015748" top="0.984251968503937" bottom="0.3937007874015748" header="0.11811023622047245" footer="0.11811023622047245"/>
  <pageSetup horizontalDpi="600" verticalDpi="600" orientation="landscape" paperSize="9"/>
  <headerFooter alignWithMargins="0">
    <oddHeader>&amp;RKULT (MK SR)   11 - 01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6"/>
  <sheetViews>
    <sheetView showGridLines="0" workbookViewId="0" topLeftCell="A1">
      <selection activeCell="N5" sqref="N5:O5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.57421875" style="0" customWidth="1"/>
    <col min="4" max="4" width="3.28125" style="0" customWidth="1"/>
    <col min="5" max="5" width="4.7109375" style="0" customWidth="1"/>
    <col min="6" max="12" width="2.7109375" style="0" customWidth="1"/>
    <col min="13" max="13" width="2.28125" style="0" customWidth="1"/>
    <col min="14" max="15" width="2.7109375" style="0" customWidth="1"/>
    <col min="16" max="17" width="7.7109375" style="0" customWidth="1"/>
    <col min="18" max="18" width="8.7109375" style="0" customWidth="1"/>
    <col min="19" max="19" width="9.28125" style="0" customWidth="1"/>
    <col min="20" max="20" width="9.421875" style="0" customWidth="1"/>
    <col min="21" max="21" width="12.00390625" style="0" customWidth="1"/>
    <col min="22" max="22" width="11.140625" style="0" customWidth="1"/>
    <col min="23" max="24" width="10.57421875" style="0" customWidth="1"/>
    <col min="26" max="28" width="4.28125" style="0" customWidth="1"/>
  </cols>
  <sheetData>
    <row r="1" spans="1:25" ht="17.25" customHeight="1">
      <c r="A1" s="44" t="s">
        <v>103</v>
      </c>
      <c r="B1" s="45"/>
      <c r="C1" s="3"/>
      <c r="D1" s="1" t="s">
        <v>155</v>
      </c>
      <c r="E1" s="6"/>
      <c r="F1" s="6"/>
      <c r="G1" s="6"/>
      <c r="H1" s="6"/>
      <c r="I1" s="6"/>
      <c r="J1" s="6"/>
      <c r="K1" s="6"/>
      <c r="L1" s="6"/>
      <c r="M1" s="7"/>
      <c r="N1" s="62" t="s">
        <v>210</v>
      </c>
      <c r="O1" s="63"/>
      <c r="P1" s="150" t="s">
        <v>57</v>
      </c>
      <c r="Q1" s="81"/>
      <c r="R1" s="86"/>
      <c r="S1" s="86"/>
      <c r="T1" s="87"/>
      <c r="U1" s="155" t="s">
        <v>160</v>
      </c>
      <c r="V1" s="156"/>
      <c r="W1" s="156"/>
      <c r="X1" s="156"/>
      <c r="Y1" s="54"/>
    </row>
    <row r="2" spans="1:25" ht="14.25" customHeight="1">
      <c r="A2" s="46"/>
      <c r="B2" s="47"/>
      <c r="C2" s="3"/>
      <c r="D2" s="13"/>
      <c r="E2" s="14"/>
      <c r="F2" s="14"/>
      <c r="G2" s="14"/>
      <c r="H2" s="14"/>
      <c r="I2" s="14"/>
      <c r="J2" s="14"/>
      <c r="K2" s="14"/>
      <c r="L2" s="14"/>
      <c r="M2" s="7"/>
      <c r="N2" s="64"/>
      <c r="O2" s="65"/>
      <c r="P2" s="155" t="s">
        <v>68</v>
      </c>
      <c r="Q2" s="54"/>
      <c r="R2" s="154" t="s">
        <v>169</v>
      </c>
      <c r="S2" s="83"/>
      <c r="T2" s="84"/>
      <c r="U2" s="59" t="s">
        <v>68</v>
      </c>
      <c r="V2" s="86" t="s">
        <v>203</v>
      </c>
      <c r="W2" s="86"/>
      <c r="X2" s="86"/>
      <c r="Y2" s="87"/>
    </row>
    <row r="3" spans="1:25" ht="16.5" customHeight="1">
      <c r="A3" s="3"/>
      <c r="B3" s="9"/>
      <c r="C3" s="3"/>
      <c r="D3" s="14"/>
      <c r="E3" s="14"/>
      <c r="F3" s="14"/>
      <c r="G3" s="14"/>
      <c r="H3" s="14"/>
      <c r="I3" s="14"/>
      <c r="J3" s="14"/>
      <c r="K3" s="14"/>
      <c r="L3" s="14"/>
      <c r="M3" s="7"/>
      <c r="N3" s="64"/>
      <c r="O3" s="65"/>
      <c r="P3" s="55"/>
      <c r="Q3" s="56"/>
      <c r="R3" s="155" t="s">
        <v>63</v>
      </c>
      <c r="S3" s="54"/>
      <c r="T3" s="155" t="s">
        <v>118</v>
      </c>
      <c r="U3" s="60"/>
      <c r="V3" s="54" t="s">
        <v>193</v>
      </c>
      <c r="W3" s="59" t="s">
        <v>133</v>
      </c>
      <c r="X3" s="59" t="s">
        <v>24</v>
      </c>
      <c r="Y3" s="59" t="s">
        <v>139</v>
      </c>
    </row>
    <row r="4" spans="1:25" ht="13.5">
      <c r="A4" s="3"/>
      <c r="B4" s="10"/>
      <c r="C4" s="3"/>
      <c r="D4" s="14"/>
      <c r="E4" s="14"/>
      <c r="F4" s="14"/>
      <c r="G4" s="14"/>
      <c r="H4" s="14"/>
      <c r="I4" s="14"/>
      <c r="J4" s="14"/>
      <c r="K4" s="14"/>
      <c r="L4" s="14"/>
      <c r="M4" s="7"/>
      <c r="N4" s="64"/>
      <c r="O4" s="65"/>
      <c r="P4" s="55"/>
      <c r="Q4" s="56"/>
      <c r="R4" s="160"/>
      <c r="S4" s="56"/>
      <c r="T4" s="160"/>
      <c r="U4" s="60"/>
      <c r="V4" s="56"/>
      <c r="W4" s="60"/>
      <c r="X4" s="60"/>
      <c r="Y4" s="60"/>
    </row>
    <row r="5" spans="14:25" ht="13.5" thickBot="1">
      <c r="N5" s="342" t="s">
        <v>26</v>
      </c>
      <c r="O5" s="343"/>
      <c r="P5" s="281">
        <v>1</v>
      </c>
      <c r="Q5" s="250"/>
      <c r="R5" s="281">
        <v>2</v>
      </c>
      <c r="S5" s="328"/>
      <c r="T5" s="329">
        <v>3</v>
      </c>
      <c r="U5" s="42">
        <v>4</v>
      </c>
      <c r="V5" s="42">
        <v>5</v>
      </c>
      <c r="W5" s="42">
        <v>6</v>
      </c>
      <c r="X5" s="42">
        <v>7</v>
      </c>
      <c r="Y5" s="334">
        <v>8</v>
      </c>
    </row>
    <row r="6" spans="1:27" ht="18" customHeight="1">
      <c r="A6" s="50" t="s">
        <v>159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49">
        <v>1</v>
      </c>
      <c r="O6" s="75"/>
      <c r="P6" s="317">
        <v>92707</v>
      </c>
      <c r="Q6" s="315"/>
      <c r="R6" s="313">
        <v>72116</v>
      </c>
      <c r="S6" s="323"/>
      <c r="T6" s="330">
        <v>0</v>
      </c>
      <c r="U6" s="302">
        <v>57654</v>
      </c>
      <c r="V6" s="33">
        <v>3774</v>
      </c>
      <c r="W6" s="33">
        <v>15708</v>
      </c>
      <c r="X6" s="33">
        <v>37172</v>
      </c>
      <c r="Y6" s="303">
        <v>1000</v>
      </c>
      <c r="Z6" s="35"/>
      <c r="AA6" s="35"/>
    </row>
    <row r="7" spans="1:27" ht="18" customHeight="1">
      <c r="A7" s="50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9">
        <v>2</v>
      </c>
      <c r="O7" s="75"/>
      <c r="P7" s="266">
        <v>3167636</v>
      </c>
      <c r="Q7" s="314"/>
      <c r="R7" s="312">
        <v>2343606</v>
      </c>
      <c r="S7" s="324"/>
      <c r="T7" s="278">
        <v>0</v>
      </c>
      <c r="U7" s="167">
        <v>1734664</v>
      </c>
      <c r="V7" s="25">
        <v>305899</v>
      </c>
      <c r="W7" s="25">
        <v>569940</v>
      </c>
      <c r="X7" s="25">
        <v>838775</v>
      </c>
      <c r="Y7" s="170">
        <v>20050</v>
      </c>
      <c r="Z7" s="35"/>
      <c r="AA7" s="35"/>
    </row>
    <row r="8" spans="1:27" ht="18" customHeight="1">
      <c r="A8" s="50" t="s">
        <v>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9">
        <v>3</v>
      </c>
      <c r="O8" s="75"/>
      <c r="P8" s="266">
        <v>330517064</v>
      </c>
      <c r="Q8" s="314"/>
      <c r="R8" s="312">
        <v>275734153</v>
      </c>
      <c r="S8" s="324"/>
      <c r="T8" s="278">
        <v>0</v>
      </c>
      <c r="U8" s="167">
        <v>157949147.76</v>
      </c>
      <c r="V8" s="25">
        <v>30248772.77</v>
      </c>
      <c r="W8" s="25">
        <v>52563629.32</v>
      </c>
      <c r="X8" s="25">
        <v>73829942.99</v>
      </c>
      <c r="Y8" s="170">
        <v>1306802.68</v>
      </c>
      <c r="Z8" s="35"/>
      <c r="AA8" s="35"/>
    </row>
    <row r="9" spans="1:27" ht="18" customHeight="1">
      <c r="A9" s="157" t="s">
        <v>11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49">
        <v>4</v>
      </c>
      <c r="O9" s="75"/>
      <c r="P9" s="318">
        <v>47.43869230769229</v>
      </c>
      <c r="Q9" s="314"/>
      <c r="R9" s="311">
        <v>141.57999999999998</v>
      </c>
      <c r="S9" s="325"/>
      <c r="T9" s="331">
        <v>0</v>
      </c>
      <c r="U9" s="335" t="s">
        <v>16</v>
      </c>
      <c r="V9" s="34" t="s">
        <v>16</v>
      </c>
      <c r="W9" s="34" t="s">
        <v>16</v>
      </c>
      <c r="X9" s="34" t="s">
        <v>16</v>
      </c>
      <c r="Y9" s="336" t="s">
        <v>16</v>
      </c>
      <c r="Z9" s="35"/>
      <c r="AA9" s="35"/>
    </row>
    <row r="10" spans="1:27" ht="18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10"/>
      <c r="N10" s="289"/>
      <c r="O10" s="316"/>
      <c r="P10" s="319" t="s">
        <v>225</v>
      </c>
      <c r="Q10" s="306" t="s">
        <v>226</v>
      </c>
      <c r="R10" s="306" t="s">
        <v>225</v>
      </c>
      <c r="S10" s="326" t="s">
        <v>226</v>
      </c>
      <c r="T10" s="332"/>
      <c r="U10" s="337"/>
      <c r="V10" s="307"/>
      <c r="W10" s="307"/>
      <c r="X10" s="307"/>
      <c r="Y10" s="338"/>
      <c r="Z10" s="35"/>
      <c r="AA10" s="35"/>
    </row>
    <row r="11" spans="1:27" ht="18" customHeight="1" thickBot="1">
      <c r="A11" s="144" t="s">
        <v>236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49">
        <v>5</v>
      </c>
      <c r="O11" s="75"/>
      <c r="P11" s="320">
        <v>57.7893076923077</v>
      </c>
      <c r="Q11" s="321" t="s">
        <v>234</v>
      </c>
      <c r="R11" s="322">
        <v>474.24</v>
      </c>
      <c r="S11" s="327" t="s">
        <v>235</v>
      </c>
      <c r="T11" s="333" t="s">
        <v>16</v>
      </c>
      <c r="U11" s="339" t="s">
        <v>16</v>
      </c>
      <c r="V11" s="340" t="s">
        <v>16</v>
      </c>
      <c r="W11" s="340" t="s">
        <v>16</v>
      </c>
      <c r="X11" s="340" t="s">
        <v>16</v>
      </c>
      <c r="Y11" s="341" t="s">
        <v>16</v>
      </c>
      <c r="Z11" s="35"/>
      <c r="AA11" s="35"/>
    </row>
    <row r="12" spans="14:27" ht="18" customHeight="1"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4:27" ht="17.25" customHeight="1"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4:27" ht="17.25" customHeight="1"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4:27" ht="17.25" customHeight="1"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4:27" ht="17.25" customHeight="1"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4:27" ht="17.25" customHeight="1"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4:27" ht="17.25" customHeight="1"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4:27" ht="17.25" customHeight="1"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4:27" ht="17.25" customHeight="1"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4:27" ht="17.25" customHeight="1"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4:27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4:27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4:27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4:27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4:27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4:27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4:27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4:27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4:27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4:27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4:27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4:27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4:27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4:27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4:27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4:27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4:27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4:27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4:27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4:27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4:27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4:27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4:27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4:27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4:27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sheetProtection formatColumns="0" formatRows="0" selectLockedCells="1"/>
  <mergeCells count="37">
    <mergeCell ref="R6:S6"/>
    <mergeCell ref="P9:Q9"/>
    <mergeCell ref="P8:Q8"/>
    <mergeCell ref="P7:Q7"/>
    <mergeCell ref="P6:Q6"/>
    <mergeCell ref="A10:M10"/>
    <mergeCell ref="N10:O10"/>
    <mergeCell ref="R9:S9"/>
    <mergeCell ref="R8:S8"/>
    <mergeCell ref="A9:M9"/>
    <mergeCell ref="T3:T4"/>
    <mergeCell ref="N5:O5"/>
    <mergeCell ref="N1:O4"/>
    <mergeCell ref="N9:O9"/>
    <mergeCell ref="A8:M8"/>
    <mergeCell ref="A1:B2"/>
    <mergeCell ref="P5:Q5"/>
    <mergeCell ref="R5:S5"/>
    <mergeCell ref="N11:O11"/>
    <mergeCell ref="A11:M11"/>
    <mergeCell ref="U1:Y1"/>
    <mergeCell ref="V2:Y2"/>
    <mergeCell ref="Y3:Y4"/>
    <mergeCell ref="X3:X4"/>
    <mergeCell ref="W3:W4"/>
    <mergeCell ref="U2:U4"/>
    <mergeCell ref="V3:V4"/>
    <mergeCell ref="N8:O8"/>
    <mergeCell ref="P1:T1"/>
    <mergeCell ref="R2:T2"/>
    <mergeCell ref="A6:M6"/>
    <mergeCell ref="N6:O6"/>
    <mergeCell ref="A7:M7"/>
    <mergeCell ref="N7:O7"/>
    <mergeCell ref="P2:Q4"/>
    <mergeCell ref="R3:S4"/>
    <mergeCell ref="R7:S7"/>
  </mergeCells>
  <printOptions/>
  <pageMargins left="0.3937007874015748" right="0.3937007874015748" top="0.984251968503937" bottom="0.3937007874015748" header="0.11811023622047245" footer="0.11811023622047245"/>
  <pageSetup horizontalDpi="600" verticalDpi="600" orientation="landscape" paperSize="9"/>
  <headerFooter alignWithMargins="0">
    <oddHeader>&amp;RKULT (MK SR)   11 - 01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.57421875" style="0" customWidth="1"/>
    <col min="4" max="4" width="3.28125" style="0" customWidth="1"/>
    <col min="5" max="5" width="4.7109375" style="0" customWidth="1"/>
    <col min="6" max="12" width="2.7109375" style="0" customWidth="1"/>
    <col min="13" max="13" width="7.421875" style="0" customWidth="1"/>
    <col min="14" max="15" width="2.7109375" style="0" customWidth="1"/>
    <col min="16" max="16" width="7.140625" style="0" customWidth="1"/>
    <col min="17" max="17" width="12.7109375" style="0" bestFit="1" customWidth="1"/>
    <col min="18" max="18" width="11.7109375" style="0" customWidth="1"/>
    <col min="19" max="20" width="10.140625" style="0" customWidth="1"/>
    <col min="21" max="21" width="9.140625" style="0" customWidth="1"/>
    <col min="22" max="24" width="11.7109375" style="0" customWidth="1"/>
    <col min="25" max="27" width="4.28125" style="0" customWidth="1"/>
  </cols>
  <sheetData>
    <row r="1" spans="1:24" ht="22.5" customHeight="1">
      <c r="A1" s="44" t="s">
        <v>55</v>
      </c>
      <c r="B1" s="45"/>
      <c r="C1" s="3"/>
      <c r="D1" s="38" t="s">
        <v>97</v>
      </c>
      <c r="E1" s="6"/>
      <c r="F1" s="6"/>
      <c r="G1" s="6"/>
      <c r="H1" s="6"/>
      <c r="I1" s="6"/>
      <c r="J1" s="6"/>
      <c r="K1" s="6"/>
      <c r="L1" s="6"/>
      <c r="M1" s="7"/>
      <c r="N1" s="62" t="s">
        <v>210</v>
      </c>
      <c r="O1" s="63"/>
      <c r="P1" s="59" t="s">
        <v>221</v>
      </c>
      <c r="Q1" s="59" t="s">
        <v>42</v>
      </c>
      <c r="R1" s="81" t="s">
        <v>110</v>
      </c>
      <c r="S1" s="81"/>
      <c r="T1" s="81"/>
      <c r="U1" s="81"/>
      <c r="V1" s="81"/>
      <c r="W1" s="81"/>
      <c r="X1" s="82"/>
    </row>
    <row r="2" spans="1:24" ht="14.25" customHeight="1">
      <c r="A2" s="46"/>
      <c r="B2" s="47"/>
      <c r="C2" s="3"/>
      <c r="D2" s="39" t="s">
        <v>123</v>
      </c>
      <c r="E2" s="6"/>
      <c r="F2" s="6"/>
      <c r="G2" s="6"/>
      <c r="H2" s="6"/>
      <c r="I2" s="6"/>
      <c r="J2" s="6"/>
      <c r="K2" s="6"/>
      <c r="L2" s="6"/>
      <c r="M2" s="7"/>
      <c r="N2" s="64"/>
      <c r="O2" s="65"/>
      <c r="P2" s="60"/>
      <c r="Q2" s="60"/>
      <c r="R2" s="83" t="s">
        <v>72</v>
      </c>
      <c r="S2" s="83"/>
      <c r="T2" s="83"/>
      <c r="U2" s="84"/>
      <c r="V2" s="85" t="s">
        <v>177</v>
      </c>
      <c r="W2" s="86"/>
      <c r="X2" s="87"/>
    </row>
    <row r="3" spans="1:24" ht="16.5" customHeight="1">
      <c r="A3" s="3"/>
      <c r="B3" s="9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64"/>
      <c r="O3" s="65"/>
      <c r="P3" s="60"/>
      <c r="Q3" s="60"/>
      <c r="R3" s="76" t="s">
        <v>81</v>
      </c>
      <c r="S3" s="76" t="s">
        <v>186</v>
      </c>
      <c r="T3" s="76" t="s">
        <v>50</v>
      </c>
      <c r="U3" s="76" t="s">
        <v>117</v>
      </c>
      <c r="V3" s="76" t="s">
        <v>66</v>
      </c>
      <c r="W3" s="76" t="s">
        <v>121</v>
      </c>
      <c r="X3" s="76" t="s">
        <v>183</v>
      </c>
    </row>
    <row r="4" spans="1:24" ht="5.25" customHeight="1">
      <c r="A4" s="3"/>
      <c r="B4" s="10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64"/>
      <c r="O4" s="65"/>
      <c r="P4" s="60"/>
      <c r="Q4" s="60"/>
      <c r="R4" s="77"/>
      <c r="S4" s="77"/>
      <c r="T4" s="77"/>
      <c r="U4" s="77"/>
      <c r="V4" s="77"/>
      <c r="W4" s="77"/>
      <c r="X4" s="77"/>
    </row>
    <row r="5" spans="1:24" ht="6" customHeight="1">
      <c r="A5" s="3"/>
      <c r="B5" s="11"/>
      <c r="C5" s="3"/>
      <c r="D5" s="7"/>
      <c r="E5" s="6"/>
      <c r="F5" s="6"/>
      <c r="G5" s="6"/>
      <c r="H5" s="6"/>
      <c r="I5" s="6"/>
      <c r="J5" s="6"/>
      <c r="K5" s="6"/>
      <c r="L5" s="6"/>
      <c r="M5" s="7"/>
      <c r="N5" s="66"/>
      <c r="O5" s="67"/>
      <c r="P5" s="61"/>
      <c r="Q5" s="61"/>
      <c r="R5" s="78"/>
      <c r="S5" s="78"/>
      <c r="T5" s="78"/>
      <c r="U5" s="78"/>
      <c r="V5" s="78"/>
      <c r="W5" s="78"/>
      <c r="X5" s="78"/>
    </row>
    <row r="6" spans="14:24" ht="12.75" customHeight="1" thickBot="1">
      <c r="N6" s="342" t="s">
        <v>26</v>
      </c>
      <c r="O6" s="343"/>
      <c r="P6" s="16">
        <v>1</v>
      </c>
      <c r="Q6" s="16">
        <v>2</v>
      </c>
      <c r="R6" s="16">
        <v>3</v>
      </c>
      <c r="S6" s="16">
        <v>4</v>
      </c>
      <c r="T6" s="16">
        <v>5</v>
      </c>
      <c r="U6" s="16">
        <v>6</v>
      </c>
      <c r="V6" s="16">
        <v>7</v>
      </c>
      <c r="W6" s="16">
        <v>8</v>
      </c>
      <c r="X6" s="16">
        <v>9</v>
      </c>
    </row>
    <row r="7" spans="1:25" ht="12.75" customHeight="1">
      <c r="A7" s="50" t="s">
        <v>122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9">
        <v>1</v>
      </c>
      <c r="O7" s="75"/>
      <c r="P7" s="165">
        <v>302</v>
      </c>
      <c r="Q7" s="20">
        <v>627900.5</v>
      </c>
      <c r="R7" s="21">
        <v>88661</v>
      </c>
      <c r="S7" s="21">
        <v>15050</v>
      </c>
      <c r="T7" s="21">
        <v>25537</v>
      </c>
      <c r="U7" s="21">
        <v>1502</v>
      </c>
      <c r="V7" s="20">
        <v>275497</v>
      </c>
      <c r="W7" s="21">
        <v>60560.5</v>
      </c>
      <c r="X7" s="166">
        <v>161093</v>
      </c>
      <c r="Y7" s="35"/>
    </row>
    <row r="8" spans="1:25" ht="12.75" customHeight="1">
      <c r="A8" s="62" t="s">
        <v>203</v>
      </c>
      <c r="B8" s="63"/>
      <c r="C8" s="72" t="s">
        <v>213</v>
      </c>
      <c r="D8" s="73"/>
      <c r="E8" s="73"/>
      <c r="F8" s="73"/>
      <c r="G8" s="73"/>
      <c r="H8" s="73"/>
      <c r="I8" s="73"/>
      <c r="J8" s="73"/>
      <c r="K8" s="73"/>
      <c r="L8" s="73"/>
      <c r="M8" s="74"/>
      <c r="N8" s="49">
        <v>2</v>
      </c>
      <c r="O8" s="75"/>
      <c r="P8" s="167">
        <v>13</v>
      </c>
      <c r="Q8" s="22">
        <v>556013</v>
      </c>
      <c r="R8" s="23">
        <v>60600</v>
      </c>
      <c r="S8" s="23">
        <v>11950</v>
      </c>
      <c r="T8" s="23">
        <v>25537</v>
      </c>
      <c r="U8" s="23">
        <v>1502</v>
      </c>
      <c r="V8" s="22">
        <v>263441</v>
      </c>
      <c r="W8" s="23">
        <v>37832</v>
      </c>
      <c r="X8" s="168">
        <v>155151</v>
      </c>
      <c r="Y8" s="35"/>
    </row>
    <row r="9" spans="1:25" ht="12.75" customHeight="1">
      <c r="A9" s="64"/>
      <c r="B9" s="65"/>
      <c r="C9" s="53" t="s">
        <v>203</v>
      </c>
      <c r="D9" s="54"/>
      <c r="E9" s="50" t="s">
        <v>31</v>
      </c>
      <c r="F9" s="51"/>
      <c r="G9" s="51"/>
      <c r="H9" s="51"/>
      <c r="I9" s="51"/>
      <c r="J9" s="51"/>
      <c r="K9" s="51"/>
      <c r="L9" s="51"/>
      <c r="M9" s="52"/>
      <c r="N9" s="49">
        <v>3</v>
      </c>
      <c r="O9" s="75"/>
      <c r="P9" s="167">
        <v>5</v>
      </c>
      <c r="Q9" s="22">
        <v>534921</v>
      </c>
      <c r="R9" s="23">
        <v>55150</v>
      </c>
      <c r="S9" s="23">
        <v>10000</v>
      </c>
      <c r="T9" s="23">
        <v>25537</v>
      </c>
      <c r="U9" s="23">
        <v>402</v>
      </c>
      <c r="V9" s="22">
        <v>263441</v>
      </c>
      <c r="W9" s="23">
        <v>25240</v>
      </c>
      <c r="X9" s="168">
        <v>155151</v>
      </c>
      <c r="Y9" s="35"/>
    </row>
    <row r="10" spans="1:25" ht="12.75" customHeight="1">
      <c r="A10" s="64"/>
      <c r="B10" s="65"/>
      <c r="C10" s="55"/>
      <c r="D10" s="56"/>
      <c r="E10" s="62" t="s">
        <v>203</v>
      </c>
      <c r="F10" s="63"/>
      <c r="G10" s="50" t="s">
        <v>17</v>
      </c>
      <c r="H10" s="51"/>
      <c r="I10" s="51"/>
      <c r="J10" s="51"/>
      <c r="K10" s="51"/>
      <c r="L10" s="51"/>
      <c r="M10" s="52"/>
      <c r="N10" s="49">
        <v>4</v>
      </c>
      <c r="O10" s="75"/>
      <c r="P10" s="169">
        <v>2</v>
      </c>
      <c r="Q10" s="19">
        <v>521521</v>
      </c>
      <c r="R10" s="25">
        <v>46300</v>
      </c>
      <c r="S10" s="25">
        <v>10000</v>
      </c>
      <c r="T10" s="25">
        <v>25537</v>
      </c>
      <c r="U10" s="25">
        <v>402</v>
      </c>
      <c r="V10" s="19">
        <v>262941</v>
      </c>
      <c r="W10" s="25">
        <v>22090</v>
      </c>
      <c r="X10" s="170">
        <v>154251</v>
      </c>
      <c r="Y10" s="35"/>
    </row>
    <row r="11" spans="1:25" ht="12.75" customHeight="1">
      <c r="A11" s="64"/>
      <c r="B11" s="65"/>
      <c r="C11" s="55"/>
      <c r="D11" s="56"/>
      <c r="E11" s="64"/>
      <c r="F11" s="65"/>
      <c r="G11" s="50" t="s">
        <v>129</v>
      </c>
      <c r="H11" s="51"/>
      <c r="I11" s="51"/>
      <c r="J11" s="51"/>
      <c r="K11" s="51"/>
      <c r="L11" s="51"/>
      <c r="M11" s="52"/>
      <c r="N11" s="49">
        <v>5</v>
      </c>
      <c r="O11" s="75"/>
      <c r="P11" s="169">
        <v>0</v>
      </c>
      <c r="Q11" s="19">
        <v>0</v>
      </c>
      <c r="R11" s="25">
        <v>0</v>
      </c>
      <c r="S11" s="25">
        <v>0</v>
      </c>
      <c r="T11" s="25">
        <v>0</v>
      </c>
      <c r="U11" s="25">
        <v>0</v>
      </c>
      <c r="V11" s="19">
        <v>0</v>
      </c>
      <c r="W11" s="25">
        <v>0</v>
      </c>
      <c r="X11" s="170">
        <v>0</v>
      </c>
      <c r="Y11" s="35"/>
    </row>
    <row r="12" spans="1:25" ht="12.75" customHeight="1">
      <c r="A12" s="64"/>
      <c r="B12" s="65"/>
      <c r="C12" s="55"/>
      <c r="D12" s="56"/>
      <c r="E12" s="66"/>
      <c r="F12" s="67"/>
      <c r="G12" s="50" t="s">
        <v>0</v>
      </c>
      <c r="H12" s="51"/>
      <c r="I12" s="51"/>
      <c r="J12" s="51"/>
      <c r="K12" s="51"/>
      <c r="L12" s="51"/>
      <c r="M12" s="52"/>
      <c r="N12" s="49">
        <v>6</v>
      </c>
      <c r="O12" s="75"/>
      <c r="P12" s="169">
        <v>3</v>
      </c>
      <c r="Q12" s="19">
        <v>13400</v>
      </c>
      <c r="R12" s="25">
        <v>8850</v>
      </c>
      <c r="S12" s="25">
        <v>0</v>
      </c>
      <c r="T12" s="25">
        <v>0</v>
      </c>
      <c r="U12" s="25">
        <v>0</v>
      </c>
      <c r="V12" s="19">
        <v>500</v>
      </c>
      <c r="W12" s="25">
        <v>3150</v>
      </c>
      <c r="X12" s="170">
        <v>900</v>
      </c>
      <c r="Y12" s="35"/>
    </row>
    <row r="13" spans="1:25" ht="12.75" customHeight="1">
      <c r="A13" s="64"/>
      <c r="B13" s="65"/>
      <c r="C13" s="55"/>
      <c r="D13" s="56"/>
      <c r="E13" s="50" t="s">
        <v>21</v>
      </c>
      <c r="F13" s="51"/>
      <c r="G13" s="51"/>
      <c r="H13" s="51"/>
      <c r="I13" s="51"/>
      <c r="J13" s="51"/>
      <c r="K13" s="51"/>
      <c r="L13" s="51"/>
      <c r="M13" s="52"/>
      <c r="N13" s="49">
        <v>7</v>
      </c>
      <c r="O13" s="75"/>
      <c r="P13" s="167">
        <v>8</v>
      </c>
      <c r="Q13" s="22">
        <v>21092</v>
      </c>
      <c r="R13" s="23">
        <v>5450</v>
      </c>
      <c r="S13" s="23">
        <v>1950</v>
      </c>
      <c r="T13" s="23">
        <v>0</v>
      </c>
      <c r="U13" s="23">
        <v>1100</v>
      </c>
      <c r="V13" s="22">
        <v>0</v>
      </c>
      <c r="W13" s="23">
        <v>12592</v>
      </c>
      <c r="X13" s="168">
        <v>0</v>
      </c>
      <c r="Y13" s="35"/>
    </row>
    <row r="14" spans="1:25" ht="12.75" customHeight="1">
      <c r="A14" s="64"/>
      <c r="B14" s="65"/>
      <c r="C14" s="55"/>
      <c r="D14" s="56"/>
      <c r="E14" s="62" t="s">
        <v>203</v>
      </c>
      <c r="F14" s="63"/>
      <c r="G14" s="50" t="s">
        <v>17</v>
      </c>
      <c r="H14" s="51"/>
      <c r="I14" s="51"/>
      <c r="J14" s="51"/>
      <c r="K14" s="51"/>
      <c r="L14" s="51"/>
      <c r="M14" s="52"/>
      <c r="N14" s="49">
        <v>8</v>
      </c>
      <c r="O14" s="75"/>
      <c r="P14" s="169">
        <v>0</v>
      </c>
      <c r="Q14" s="19">
        <v>0</v>
      </c>
      <c r="R14" s="25">
        <v>0</v>
      </c>
      <c r="S14" s="25">
        <v>0</v>
      </c>
      <c r="T14" s="25">
        <v>0</v>
      </c>
      <c r="U14" s="25">
        <v>0</v>
      </c>
      <c r="V14" s="19">
        <v>0</v>
      </c>
      <c r="W14" s="25">
        <v>0</v>
      </c>
      <c r="X14" s="170">
        <v>0</v>
      </c>
      <c r="Y14" s="35"/>
    </row>
    <row r="15" spans="1:25" ht="12.75" customHeight="1">
      <c r="A15" s="64"/>
      <c r="B15" s="65"/>
      <c r="C15" s="55"/>
      <c r="D15" s="56"/>
      <c r="E15" s="64"/>
      <c r="F15" s="65"/>
      <c r="G15" s="50" t="s">
        <v>129</v>
      </c>
      <c r="H15" s="51"/>
      <c r="I15" s="51"/>
      <c r="J15" s="51"/>
      <c r="K15" s="51"/>
      <c r="L15" s="51"/>
      <c r="M15" s="52"/>
      <c r="N15" s="49">
        <v>9</v>
      </c>
      <c r="O15" s="75"/>
      <c r="P15" s="169">
        <v>1</v>
      </c>
      <c r="Q15" s="19">
        <v>8000</v>
      </c>
      <c r="R15" s="25">
        <v>0</v>
      </c>
      <c r="S15" s="25">
        <v>0</v>
      </c>
      <c r="T15" s="25">
        <v>0</v>
      </c>
      <c r="U15" s="25">
        <v>0</v>
      </c>
      <c r="V15" s="19">
        <v>0</v>
      </c>
      <c r="W15" s="25">
        <v>8000</v>
      </c>
      <c r="X15" s="170">
        <v>0</v>
      </c>
      <c r="Y15" s="35"/>
    </row>
    <row r="16" spans="1:25" ht="12.75" customHeight="1">
      <c r="A16" s="64"/>
      <c r="B16" s="65"/>
      <c r="C16" s="57"/>
      <c r="D16" s="58"/>
      <c r="E16" s="66"/>
      <c r="F16" s="67"/>
      <c r="G16" s="50" t="s">
        <v>0</v>
      </c>
      <c r="H16" s="51"/>
      <c r="I16" s="51"/>
      <c r="J16" s="51"/>
      <c r="K16" s="51"/>
      <c r="L16" s="51"/>
      <c r="M16" s="52"/>
      <c r="N16" s="49">
        <v>10</v>
      </c>
      <c r="O16" s="75"/>
      <c r="P16" s="169">
        <v>7</v>
      </c>
      <c r="Q16" s="19">
        <v>13092</v>
      </c>
      <c r="R16" s="25">
        <v>5450</v>
      </c>
      <c r="S16" s="25">
        <v>1950</v>
      </c>
      <c r="T16" s="25">
        <v>0</v>
      </c>
      <c r="U16" s="25">
        <v>1100</v>
      </c>
      <c r="V16" s="19">
        <v>0</v>
      </c>
      <c r="W16" s="25">
        <v>4592</v>
      </c>
      <c r="X16" s="170">
        <v>0</v>
      </c>
      <c r="Y16" s="35"/>
    </row>
    <row r="17" spans="1:25" ht="12.75" customHeight="1">
      <c r="A17" s="64"/>
      <c r="B17" s="65"/>
      <c r="C17" s="72" t="s">
        <v>88</v>
      </c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49">
        <v>11</v>
      </c>
      <c r="O17" s="75"/>
      <c r="P17" s="167">
        <v>154</v>
      </c>
      <c r="Q17" s="22">
        <v>42641</v>
      </c>
      <c r="R17" s="23">
        <v>12611</v>
      </c>
      <c r="S17" s="23">
        <v>1931</v>
      </c>
      <c r="T17" s="23">
        <v>0</v>
      </c>
      <c r="U17" s="23">
        <v>0</v>
      </c>
      <c r="V17" s="22">
        <v>4100</v>
      </c>
      <c r="W17" s="23">
        <v>18618</v>
      </c>
      <c r="X17" s="168">
        <v>5381</v>
      </c>
      <c r="Y17" s="35"/>
    </row>
    <row r="18" spans="1:25" ht="12.75" customHeight="1">
      <c r="A18" s="64"/>
      <c r="B18" s="65"/>
      <c r="C18" s="53" t="s">
        <v>203</v>
      </c>
      <c r="D18" s="54"/>
      <c r="E18" s="50" t="s">
        <v>31</v>
      </c>
      <c r="F18" s="51"/>
      <c r="G18" s="51"/>
      <c r="H18" s="51"/>
      <c r="I18" s="51"/>
      <c r="J18" s="51"/>
      <c r="K18" s="51"/>
      <c r="L18" s="51"/>
      <c r="M18" s="52"/>
      <c r="N18" s="49">
        <v>12</v>
      </c>
      <c r="O18" s="75"/>
      <c r="P18" s="167">
        <v>5</v>
      </c>
      <c r="Q18" s="22">
        <v>7747</v>
      </c>
      <c r="R18" s="23">
        <v>3750</v>
      </c>
      <c r="S18" s="23">
        <v>30</v>
      </c>
      <c r="T18" s="23">
        <v>0</v>
      </c>
      <c r="U18" s="23">
        <v>0</v>
      </c>
      <c r="V18" s="22">
        <v>1600</v>
      </c>
      <c r="W18" s="23">
        <v>747</v>
      </c>
      <c r="X18" s="168">
        <v>1620</v>
      </c>
      <c r="Y18" s="35"/>
    </row>
    <row r="19" spans="1:25" ht="12.75" customHeight="1">
      <c r="A19" s="64"/>
      <c r="B19" s="65"/>
      <c r="C19" s="55"/>
      <c r="D19" s="56"/>
      <c r="E19" s="62" t="s">
        <v>203</v>
      </c>
      <c r="F19" s="63"/>
      <c r="G19" s="50" t="s">
        <v>17</v>
      </c>
      <c r="H19" s="51"/>
      <c r="I19" s="51"/>
      <c r="J19" s="51"/>
      <c r="K19" s="51"/>
      <c r="L19" s="51"/>
      <c r="M19" s="52"/>
      <c r="N19" s="49">
        <v>13</v>
      </c>
      <c r="O19" s="75"/>
      <c r="P19" s="169">
        <v>3</v>
      </c>
      <c r="Q19" s="19">
        <v>6086</v>
      </c>
      <c r="R19" s="25">
        <v>3250</v>
      </c>
      <c r="S19" s="25">
        <v>30</v>
      </c>
      <c r="T19" s="25">
        <v>0</v>
      </c>
      <c r="U19" s="25">
        <v>0</v>
      </c>
      <c r="V19" s="19">
        <v>700</v>
      </c>
      <c r="W19" s="25">
        <v>556</v>
      </c>
      <c r="X19" s="170">
        <v>1550</v>
      </c>
      <c r="Y19" s="35"/>
    </row>
    <row r="20" spans="1:25" ht="12.75" customHeight="1">
      <c r="A20" s="64"/>
      <c r="B20" s="65"/>
      <c r="C20" s="55"/>
      <c r="D20" s="56"/>
      <c r="E20" s="64"/>
      <c r="F20" s="65"/>
      <c r="G20" s="50" t="s">
        <v>129</v>
      </c>
      <c r="H20" s="51"/>
      <c r="I20" s="51"/>
      <c r="J20" s="51"/>
      <c r="K20" s="51"/>
      <c r="L20" s="51"/>
      <c r="M20" s="52"/>
      <c r="N20" s="49">
        <v>14</v>
      </c>
      <c r="O20" s="75"/>
      <c r="P20" s="169">
        <v>0</v>
      </c>
      <c r="Q20" s="19">
        <v>0</v>
      </c>
      <c r="R20" s="25">
        <v>0</v>
      </c>
      <c r="S20" s="25">
        <v>0</v>
      </c>
      <c r="T20" s="25">
        <v>0</v>
      </c>
      <c r="U20" s="25">
        <v>0</v>
      </c>
      <c r="V20" s="19">
        <v>0</v>
      </c>
      <c r="W20" s="25">
        <v>0</v>
      </c>
      <c r="X20" s="170">
        <v>0</v>
      </c>
      <c r="Y20" s="35"/>
    </row>
    <row r="21" spans="1:25" ht="12.75" customHeight="1">
      <c r="A21" s="64"/>
      <c r="B21" s="65"/>
      <c r="C21" s="55"/>
      <c r="D21" s="56"/>
      <c r="E21" s="66"/>
      <c r="F21" s="67"/>
      <c r="G21" s="50" t="s">
        <v>0</v>
      </c>
      <c r="H21" s="51"/>
      <c r="I21" s="51"/>
      <c r="J21" s="51"/>
      <c r="K21" s="51"/>
      <c r="L21" s="51"/>
      <c r="M21" s="52"/>
      <c r="N21" s="49">
        <v>15</v>
      </c>
      <c r="O21" s="75"/>
      <c r="P21" s="169">
        <v>2</v>
      </c>
      <c r="Q21" s="19">
        <v>1661</v>
      </c>
      <c r="R21" s="25">
        <v>500</v>
      </c>
      <c r="S21" s="25">
        <v>0</v>
      </c>
      <c r="T21" s="25">
        <v>0</v>
      </c>
      <c r="U21" s="25">
        <v>0</v>
      </c>
      <c r="V21" s="19">
        <v>900</v>
      </c>
      <c r="W21" s="25">
        <v>191</v>
      </c>
      <c r="X21" s="170">
        <v>70</v>
      </c>
      <c r="Y21" s="35"/>
    </row>
    <row r="22" spans="1:25" ht="12.75" customHeight="1">
      <c r="A22" s="64"/>
      <c r="B22" s="65"/>
      <c r="C22" s="55"/>
      <c r="D22" s="56"/>
      <c r="E22" s="50" t="s">
        <v>21</v>
      </c>
      <c r="F22" s="51"/>
      <c r="G22" s="51"/>
      <c r="H22" s="51"/>
      <c r="I22" s="51"/>
      <c r="J22" s="51"/>
      <c r="K22" s="51"/>
      <c r="L22" s="51"/>
      <c r="M22" s="52"/>
      <c r="N22" s="49">
        <v>16</v>
      </c>
      <c r="O22" s="75"/>
      <c r="P22" s="167">
        <v>149</v>
      </c>
      <c r="Q22" s="22">
        <v>34894</v>
      </c>
      <c r="R22" s="23">
        <v>8861</v>
      </c>
      <c r="S22" s="23">
        <v>1901</v>
      </c>
      <c r="T22" s="23">
        <v>0</v>
      </c>
      <c r="U22" s="23">
        <v>0</v>
      </c>
      <c r="V22" s="22">
        <v>2500</v>
      </c>
      <c r="W22" s="23">
        <v>17871</v>
      </c>
      <c r="X22" s="168">
        <v>3761</v>
      </c>
      <c r="Y22" s="35"/>
    </row>
    <row r="23" spans="1:25" ht="12.75" customHeight="1">
      <c r="A23" s="64"/>
      <c r="B23" s="65"/>
      <c r="C23" s="55"/>
      <c r="D23" s="56"/>
      <c r="E23" s="62" t="s">
        <v>203</v>
      </c>
      <c r="F23" s="63"/>
      <c r="G23" s="50" t="s">
        <v>17</v>
      </c>
      <c r="H23" s="51"/>
      <c r="I23" s="51"/>
      <c r="J23" s="51"/>
      <c r="K23" s="51"/>
      <c r="L23" s="51"/>
      <c r="M23" s="52"/>
      <c r="N23" s="49">
        <v>17</v>
      </c>
      <c r="O23" s="75"/>
      <c r="P23" s="169">
        <v>17</v>
      </c>
      <c r="Q23" s="19">
        <v>2470</v>
      </c>
      <c r="R23" s="25">
        <v>2250</v>
      </c>
      <c r="S23" s="25">
        <v>0</v>
      </c>
      <c r="T23" s="25">
        <v>0</v>
      </c>
      <c r="U23" s="25">
        <v>0</v>
      </c>
      <c r="V23" s="19">
        <v>0</v>
      </c>
      <c r="W23" s="25">
        <v>160</v>
      </c>
      <c r="X23" s="170">
        <v>60</v>
      </c>
      <c r="Y23" s="35"/>
    </row>
    <row r="24" spans="1:25" ht="12.75" customHeight="1">
      <c r="A24" s="64"/>
      <c r="B24" s="65"/>
      <c r="C24" s="55"/>
      <c r="D24" s="56"/>
      <c r="E24" s="64"/>
      <c r="F24" s="65"/>
      <c r="G24" s="50" t="s">
        <v>129</v>
      </c>
      <c r="H24" s="51"/>
      <c r="I24" s="51"/>
      <c r="J24" s="51"/>
      <c r="K24" s="51"/>
      <c r="L24" s="51"/>
      <c r="M24" s="52"/>
      <c r="N24" s="49">
        <v>18</v>
      </c>
      <c r="O24" s="75"/>
      <c r="P24" s="169">
        <v>41</v>
      </c>
      <c r="Q24" s="19">
        <v>1609</v>
      </c>
      <c r="R24" s="25">
        <v>802</v>
      </c>
      <c r="S24" s="25">
        <v>1</v>
      </c>
      <c r="T24" s="25">
        <v>0</v>
      </c>
      <c r="U24" s="25">
        <v>0</v>
      </c>
      <c r="V24" s="19">
        <v>0</v>
      </c>
      <c r="W24" s="25">
        <v>805</v>
      </c>
      <c r="X24" s="170">
        <v>1</v>
      </c>
      <c r="Y24" s="35"/>
    </row>
    <row r="25" spans="1:25" ht="12.75" customHeight="1">
      <c r="A25" s="64"/>
      <c r="B25" s="65"/>
      <c r="C25" s="57"/>
      <c r="D25" s="58"/>
      <c r="E25" s="66"/>
      <c r="F25" s="67"/>
      <c r="G25" s="50" t="s">
        <v>0</v>
      </c>
      <c r="H25" s="51"/>
      <c r="I25" s="51"/>
      <c r="J25" s="51"/>
      <c r="K25" s="51"/>
      <c r="L25" s="51"/>
      <c r="M25" s="52"/>
      <c r="N25" s="49">
        <v>19</v>
      </c>
      <c r="O25" s="75"/>
      <c r="P25" s="169">
        <v>91</v>
      </c>
      <c r="Q25" s="19">
        <v>30815</v>
      </c>
      <c r="R25" s="25">
        <v>5809</v>
      </c>
      <c r="S25" s="25">
        <v>1900</v>
      </c>
      <c r="T25" s="25">
        <v>0</v>
      </c>
      <c r="U25" s="25">
        <v>0</v>
      </c>
      <c r="V25" s="19">
        <v>2500</v>
      </c>
      <c r="W25" s="25">
        <v>16906</v>
      </c>
      <c r="X25" s="170">
        <v>3700</v>
      </c>
      <c r="Y25" s="35"/>
    </row>
    <row r="26" spans="1:24" ht="12.75" customHeight="1">
      <c r="A26" s="64"/>
      <c r="B26" s="65"/>
      <c r="C26" s="72" t="s">
        <v>157</v>
      </c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88">
        <v>20</v>
      </c>
      <c r="O26" s="89"/>
      <c r="P26" s="167">
        <v>135</v>
      </c>
      <c r="Q26" s="22">
        <v>29246.5</v>
      </c>
      <c r="R26" s="23">
        <v>15450</v>
      </c>
      <c r="S26" s="23">
        <v>1169</v>
      </c>
      <c r="T26" s="23">
        <v>0</v>
      </c>
      <c r="U26" s="23">
        <v>0</v>
      </c>
      <c r="V26" s="22">
        <v>7956</v>
      </c>
      <c r="W26" s="23">
        <v>4110.5</v>
      </c>
      <c r="X26" s="168">
        <v>561</v>
      </c>
    </row>
    <row r="27" spans="1:24" ht="12.75" customHeight="1">
      <c r="A27" s="64"/>
      <c r="B27" s="65"/>
      <c r="C27" s="53" t="s">
        <v>203</v>
      </c>
      <c r="D27" s="54"/>
      <c r="E27" s="50" t="s">
        <v>31</v>
      </c>
      <c r="F27" s="51"/>
      <c r="G27" s="51"/>
      <c r="H27" s="51"/>
      <c r="I27" s="51"/>
      <c r="J27" s="51"/>
      <c r="K27" s="51"/>
      <c r="L27" s="51"/>
      <c r="M27" s="52"/>
      <c r="N27" s="88">
        <v>21</v>
      </c>
      <c r="O27" s="89"/>
      <c r="P27" s="167">
        <v>4</v>
      </c>
      <c r="Q27" s="22">
        <v>164</v>
      </c>
      <c r="R27" s="23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168">
        <v>164</v>
      </c>
    </row>
    <row r="28" spans="1:24" ht="12.75" customHeight="1">
      <c r="A28" s="64"/>
      <c r="B28" s="65"/>
      <c r="C28" s="55"/>
      <c r="D28" s="56"/>
      <c r="E28" s="62" t="s">
        <v>203</v>
      </c>
      <c r="F28" s="63"/>
      <c r="G28" s="50" t="s">
        <v>17</v>
      </c>
      <c r="H28" s="51"/>
      <c r="I28" s="51"/>
      <c r="J28" s="51"/>
      <c r="K28" s="51"/>
      <c r="L28" s="51"/>
      <c r="M28" s="52"/>
      <c r="N28" s="88">
        <v>22</v>
      </c>
      <c r="O28" s="89"/>
      <c r="P28" s="169">
        <v>0</v>
      </c>
      <c r="Q28" s="19">
        <v>0</v>
      </c>
      <c r="R28" s="25">
        <v>0</v>
      </c>
      <c r="S28" s="25">
        <v>0</v>
      </c>
      <c r="T28" s="25">
        <v>0</v>
      </c>
      <c r="U28" s="25">
        <v>0</v>
      </c>
      <c r="V28" s="19">
        <v>0</v>
      </c>
      <c r="W28" s="25">
        <v>0</v>
      </c>
      <c r="X28" s="170">
        <v>0</v>
      </c>
    </row>
    <row r="29" spans="1:25" ht="12.75" customHeight="1">
      <c r="A29" s="64"/>
      <c r="B29" s="65"/>
      <c r="C29" s="55"/>
      <c r="D29" s="56"/>
      <c r="E29" s="64"/>
      <c r="F29" s="65"/>
      <c r="G29" s="50" t="s">
        <v>129</v>
      </c>
      <c r="H29" s="51"/>
      <c r="I29" s="51"/>
      <c r="J29" s="51"/>
      <c r="K29" s="51"/>
      <c r="L29" s="51"/>
      <c r="M29" s="52"/>
      <c r="N29" s="88">
        <v>23</v>
      </c>
      <c r="O29" s="89"/>
      <c r="P29" s="169">
        <v>0</v>
      </c>
      <c r="Q29" s="19">
        <v>0</v>
      </c>
      <c r="R29" s="25">
        <v>0</v>
      </c>
      <c r="S29" s="25">
        <v>0</v>
      </c>
      <c r="T29" s="25">
        <v>0</v>
      </c>
      <c r="U29" s="25">
        <v>0</v>
      </c>
      <c r="V29" s="19">
        <v>0</v>
      </c>
      <c r="W29" s="25">
        <v>0</v>
      </c>
      <c r="X29" s="170">
        <v>0</v>
      </c>
      <c r="Y29" s="35"/>
    </row>
    <row r="30" spans="1:25" ht="12.75" customHeight="1">
      <c r="A30" s="64"/>
      <c r="B30" s="65"/>
      <c r="C30" s="55"/>
      <c r="D30" s="56"/>
      <c r="E30" s="66"/>
      <c r="F30" s="67"/>
      <c r="G30" s="50" t="s">
        <v>0</v>
      </c>
      <c r="H30" s="51"/>
      <c r="I30" s="51"/>
      <c r="J30" s="51"/>
      <c r="K30" s="51"/>
      <c r="L30" s="51"/>
      <c r="M30" s="52"/>
      <c r="N30" s="88">
        <v>24</v>
      </c>
      <c r="O30" s="89"/>
      <c r="P30" s="169">
        <v>4</v>
      </c>
      <c r="Q30" s="19">
        <v>164</v>
      </c>
      <c r="R30" s="25">
        <v>0</v>
      </c>
      <c r="S30" s="25">
        <v>0</v>
      </c>
      <c r="T30" s="25">
        <v>0</v>
      </c>
      <c r="U30" s="25">
        <v>0</v>
      </c>
      <c r="V30" s="19">
        <v>0</v>
      </c>
      <c r="W30" s="25">
        <v>0</v>
      </c>
      <c r="X30" s="170">
        <v>164</v>
      </c>
      <c r="Y30" s="35"/>
    </row>
    <row r="31" spans="1:25" ht="12.75" customHeight="1">
      <c r="A31" s="64"/>
      <c r="B31" s="65"/>
      <c r="C31" s="55"/>
      <c r="D31" s="56"/>
      <c r="E31" s="50" t="s">
        <v>21</v>
      </c>
      <c r="F31" s="51"/>
      <c r="G31" s="51"/>
      <c r="H31" s="51"/>
      <c r="I31" s="51"/>
      <c r="J31" s="51"/>
      <c r="K31" s="51"/>
      <c r="L31" s="51"/>
      <c r="M31" s="52"/>
      <c r="N31" s="88">
        <v>25</v>
      </c>
      <c r="O31" s="89"/>
      <c r="P31" s="167">
        <v>131</v>
      </c>
      <c r="Q31" s="22">
        <v>29082.5</v>
      </c>
      <c r="R31" s="23">
        <v>15450</v>
      </c>
      <c r="S31" s="23">
        <v>1169</v>
      </c>
      <c r="T31" s="23">
        <v>0</v>
      </c>
      <c r="U31" s="23">
        <v>0</v>
      </c>
      <c r="V31" s="22">
        <v>7956</v>
      </c>
      <c r="W31" s="23">
        <v>4110.5</v>
      </c>
      <c r="X31" s="168">
        <v>397</v>
      </c>
      <c r="Y31" s="35"/>
    </row>
    <row r="32" spans="1:25" ht="12.75" customHeight="1">
      <c r="A32" s="64"/>
      <c r="B32" s="65"/>
      <c r="C32" s="55"/>
      <c r="D32" s="56"/>
      <c r="E32" s="62" t="s">
        <v>203</v>
      </c>
      <c r="F32" s="63"/>
      <c r="G32" s="50" t="s">
        <v>17</v>
      </c>
      <c r="H32" s="51"/>
      <c r="I32" s="51"/>
      <c r="J32" s="51"/>
      <c r="K32" s="51"/>
      <c r="L32" s="51"/>
      <c r="M32" s="52"/>
      <c r="N32" s="88">
        <v>26</v>
      </c>
      <c r="O32" s="89"/>
      <c r="P32" s="169">
        <v>2</v>
      </c>
      <c r="Q32" s="19">
        <v>612</v>
      </c>
      <c r="R32" s="25">
        <v>100</v>
      </c>
      <c r="S32" s="25">
        <v>0</v>
      </c>
      <c r="T32" s="25">
        <v>0</v>
      </c>
      <c r="U32" s="25">
        <v>0</v>
      </c>
      <c r="V32" s="19">
        <v>200</v>
      </c>
      <c r="W32" s="25">
        <v>212</v>
      </c>
      <c r="X32" s="170">
        <v>100</v>
      </c>
      <c r="Y32" s="35"/>
    </row>
    <row r="33" spans="1:25" ht="12.75" customHeight="1">
      <c r="A33" s="64"/>
      <c r="B33" s="65"/>
      <c r="C33" s="55"/>
      <c r="D33" s="56"/>
      <c r="E33" s="64"/>
      <c r="F33" s="65"/>
      <c r="G33" s="50" t="s">
        <v>129</v>
      </c>
      <c r="H33" s="51"/>
      <c r="I33" s="51"/>
      <c r="J33" s="51"/>
      <c r="K33" s="51"/>
      <c r="L33" s="51"/>
      <c r="M33" s="52"/>
      <c r="N33" s="88">
        <v>27</v>
      </c>
      <c r="O33" s="89"/>
      <c r="P33" s="169">
        <v>0</v>
      </c>
      <c r="Q33" s="19">
        <v>0</v>
      </c>
      <c r="R33" s="25">
        <v>0</v>
      </c>
      <c r="S33" s="25">
        <v>0</v>
      </c>
      <c r="T33" s="25">
        <v>0</v>
      </c>
      <c r="U33" s="25">
        <v>0</v>
      </c>
      <c r="V33" s="19">
        <v>0</v>
      </c>
      <c r="W33" s="25">
        <v>0</v>
      </c>
      <c r="X33" s="170">
        <v>0</v>
      </c>
      <c r="Y33" s="35"/>
    </row>
    <row r="34" spans="1:25" ht="12.75" customHeight="1" thickBot="1">
      <c r="A34" s="66"/>
      <c r="B34" s="67"/>
      <c r="C34" s="57"/>
      <c r="D34" s="58"/>
      <c r="E34" s="66"/>
      <c r="F34" s="67"/>
      <c r="G34" s="50" t="s">
        <v>0</v>
      </c>
      <c r="H34" s="51"/>
      <c r="I34" s="51"/>
      <c r="J34" s="51"/>
      <c r="K34" s="51"/>
      <c r="L34" s="51"/>
      <c r="M34" s="52"/>
      <c r="N34" s="88">
        <v>28</v>
      </c>
      <c r="O34" s="89"/>
      <c r="P34" s="171">
        <v>129</v>
      </c>
      <c r="Q34" s="172">
        <v>28470.5</v>
      </c>
      <c r="R34" s="173">
        <v>15350</v>
      </c>
      <c r="S34" s="173">
        <v>1169</v>
      </c>
      <c r="T34" s="173">
        <v>0</v>
      </c>
      <c r="U34" s="173">
        <v>0</v>
      </c>
      <c r="V34" s="172">
        <v>7756</v>
      </c>
      <c r="W34" s="173">
        <v>3898.5</v>
      </c>
      <c r="X34" s="174">
        <v>297</v>
      </c>
      <c r="Y34" s="35"/>
    </row>
    <row r="35" spans="14:25" ht="12.7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4:25" ht="12.7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4:25" ht="12.7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.75" customHeight="1">
      <c r="A38" s="44" t="s">
        <v>55</v>
      </c>
      <c r="B38" s="45"/>
      <c r="C38" s="3"/>
      <c r="D38" s="38" t="s">
        <v>97</v>
      </c>
      <c r="E38" s="6"/>
      <c r="F38" s="6"/>
      <c r="G38" s="6"/>
      <c r="H38" s="6"/>
      <c r="I38" s="6"/>
      <c r="J38" s="6"/>
      <c r="K38" s="6"/>
      <c r="L38" s="6"/>
      <c r="M38" s="7"/>
      <c r="N38" s="62" t="s">
        <v>210</v>
      </c>
      <c r="O38" s="63"/>
      <c r="P38" s="59" t="s">
        <v>221</v>
      </c>
      <c r="Q38" s="59" t="s">
        <v>222</v>
      </c>
      <c r="R38" s="81" t="s">
        <v>110</v>
      </c>
      <c r="S38" s="81"/>
      <c r="T38" s="81"/>
      <c r="U38" s="81"/>
      <c r="V38" s="81"/>
      <c r="W38" s="81"/>
      <c r="X38" s="82"/>
      <c r="Y38" s="35"/>
    </row>
    <row r="39" spans="1:25" ht="12.75" customHeight="1">
      <c r="A39" s="46"/>
      <c r="B39" s="47"/>
      <c r="C39" s="3"/>
      <c r="D39" s="39" t="s">
        <v>123</v>
      </c>
      <c r="E39" s="6"/>
      <c r="F39" s="6"/>
      <c r="G39" s="6"/>
      <c r="H39" s="6"/>
      <c r="I39" s="6"/>
      <c r="J39" s="6"/>
      <c r="K39" s="6"/>
      <c r="L39" s="6"/>
      <c r="M39" s="7"/>
      <c r="N39" s="64"/>
      <c r="O39" s="65"/>
      <c r="P39" s="60"/>
      <c r="Q39" s="60"/>
      <c r="R39" s="83" t="s">
        <v>223</v>
      </c>
      <c r="S39" s="83"/>
      <c r="T39" s="83"/>
      <c r="U39" s="84"/>
      <c r="V39" s="85" t="s">
        <v>224</v>
      </c>
      <c r="W39" s="86"/>
      <c r="X39" s="87"/>
      <c r="Y39" s="35"/>
    </row>
    <row r="40" spans="1:25" ht="12.75" customHeight="1">
      <c r="A40" s="3"/>
      <c r="B40" s="9"/>
      <c r="C40" s="3"/>
      <c r="D40" s="5"/>
      <c r="E40" s="6"/>
      <c r="F40" s="6"/>
      <c r="G40" s="6"/>
      <c r="H40" s="6"/>
      <c r="I40" s="6"/>
      <c r="J40" s="6"/>
      <c r="K40" s="6"/>
      <c r="L40" s="6"/>
      <c r="M40" s="7"/>
      <c r="N40" s="64"/>
      <c r="O40" s="65"/>
      <c r="P40" s="60"/>
      <c r="Q40" s="60"/>
      <c r="R40" s="76" t="s">
        <v>81</v>
      </c>
      <c r="S40" s="76" t="s">
        <v>186</v>
      </c>
      <c r="T40" s="76" t="s">
        <v>50</v>
      </c>
      <c r="U40" s="76" t="s">
        <v>117</v>
      </c>
      <c r="V40" s="76" t="s">
        <v>66</v>
      </c>
      <c r="W40" s="76" t="s">
        <v>121</v>
      </c>
      <c r="X40" s="76" t="s">
        <v>183</v>
      </c>
      <c r="Y40" s="35"/>
    </row>
    <row r="41" spans="1:25" ht="12.75" customHeight="1">
      <c r="A41" s="3"/>
      <c r="B41" s="10"/>
      <c r="C41" s="3"/>
      <c r="D41" s="5"/>
      <c r="E41" s="6"/>
      <c r="F41" s="6"/>
      <c r="G41" s="6"/>
      <c r="H41" s="6"/>
      <c r="I41" s="6"/>
      <c r="J41" s="6"/>
      <c r="K41" s="6"/>
      <c r="L41" s="6"/>
      <c r="M41" s="7"/>
      <c r="N41" s="64"/>
      <c r="O41" s="65"/>
      <c r="P41" s="60"/>
      <c r="Q41" s="60"/>
      <c r="R41" s="77"/>
      <c r="S41" s="77"/>
      <c r="T41" s="77"/>
      <c r="U41" s="77"/>
      <c r="V41" s="77"/>
      <c r="W41" s="77"/>
      <c r="X41" s="77"/>
      <c r="Y41" s="35"/>
    </row>
    <row r="42" spans="1:25" ht="12.75" customHeight="1">
      <c r="A42" s="3"/>
      <c r="B42" s="11"/>
      <c r="C42" s="3"/>
      <c r="D42" s="7"/>
      <c r="E42" s="6"/>
      <c r="F42" s="6"/>
      <c r="G42" s="6"/>
      <c r="H42" s="6"/>
      <c r="I42" s="6"/>
      <c r="J42" s="6"/>
      <c r="K42" s="6"/>
      <c r="L42" s="6"/>
      <c r="M42" s="7"/>
      <c r="N42" s="66"/>
      <c r="O42" s="67"/>
      <c r="P42" s="61"/>
      <c r="Q42" s="61"/>
      <c r="R42" s="78"/>
      <c r="S42" s="78"/>
      <c r="T42" s="78"/>
      <c r="U42" s="78"/>
      <c r="V42" s="78"/>
      <c r="W42" s="78"/>
      <c r="X42" s="78"/>
      <c r="Y42" s="35"/>
    </row>
    <row r="43" spans="14:25" ht="12.75" customHeight="1" thickBot="1">
      <c r="N43" s="79" t="s">
        <v>26</v>
      </c>
      <c r="O43" s="80"/>
      <c r="P43" s="16">
        <v>1</v>
      </c>
      <c r="Q43" s="16">
        <v>2</v>
      </c>
      <c r="R43" s="16">
        <v>3</v>
      </c>
      <c r="S43" s="16">
        <v>4</v>
      </c>
      <c r="T43" s="16">
        <v>5</v>
      </c>
      <c r="U43" s="16">
        <v>6</v>
      </c>
      <c r="V43" s="16">
        <v>7</v>
      </c>
      <c r="W43" s="16">
        <v>8</v>
      </c>
      <c r="X43" s="16">
        <v>9</v>
      </c>
      <c r="Y43" s="35"/>
    </row>
    <row r="44" spans="1:25" ht="12.75" customHeight="1">
      <c r="A44" s="50" t="s">
        <v>122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49">
        <v>1</v>
      </c>
      <c r="O44" s="75"/>
      <c r="P44" s="165">
        <v>302</v>
      </c>
      <c r="Q44" s="175">
        <f>SUM(Q7/0.030126)</f>
        <v>20842478.257983137</v>
      </c>
      <c r="R44" s="176">
        <f>SUM(R7/0.030126)</f>
        <v>2943006.041293235</v>
      </c>
      <c r="S44" s="176">
        <f aca="true" t="shared" si="0" ref="S44:X44">SUM(S7/0.030126)</f>
        <v>499568.4790546372</v>
      </c>
      <c r="T44" s="176">
        <f t="shared" si="0"/>
        <v>847673.1062869283</v>
      </c>
      <c r="U44" s="176">
        <f t="shared" si="0"/>
        <v>49857.26614884153</v>
      </c>
      <c r="V44" s="175">
        <f t="shared" si="0"/>
        <v>9144825.068047533</v>
      </c>
      <c r="W44" s="176">
        <f t="shared" si="0"/>
        <v>2010240.3239726482</v>
      </c>
      <c r="X44" s="177">
        <f t="shared" si="0"/>
        <v>5347307.973179313</v>
      </c>
      <c r="Y44" s="35"/>
    </row>
    <row r="45" spans="1:25" ht="12.75" customHeight="1">
      <c r="A45" s="62" t="s">
        <v>203</v>
      </c>
      <c r="B45" s="63"/>
      <c r="C45" s="72" t="s">
        <v>213</v>
      </c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49">
        <v>2</v>
      </c>
      <c r="O45" s="75"/>
      <c r="P45" s="167">
        <v>13</v>
      </c>
      <c r="Q45" s="178">
        <f>SUM(Q8/0.030126)</f>
        <v>18456250.414923985</v>
      </c>
      <c r="R45" s="179">
        <f>SUM(R8/0.030126)</f>
        <v>2011551.4837681737</v>
      </c>
      <c r="S45" s="179">
        <f>SUM(S8/0.030126)</f>
        <v>396667.33054504415</v>
      </c>
      <c r="T45" s="179">
        <f>SUM(T8/0.030126)</f>
        <v>847673.1062869283</v>
      </c>
      <c r="U45" s="179">
        <f>SUM(U8/0.030126)</f>
        <v>49857.26614884153</v>
      </c>
      <c r="V45" s="178">
        <f>SUM(V8/0.030126)</f>
        <v>8744639.182101838</v>
      </c>
      <c r="W45" s="179">
        <f>SUM(W8/0.030126)</f>
        <v>1255792.3388435238</v>
      </c>
      <c r="X45" s="180">
        <f>SUM(X8/0.030126)</f>
        <v>5150069.707229636</v>
      </c>
      <c r="Y45" s="35"/>
    </row>
    <row r="46" spans="1:25" ht="12.75" customHeight="1">
      <c r="A46" s="64"/>
      <c r="B46" s="65"/>
      <c r="C46" s="53" t="s">
        <v>203</v>
      </c>
      <c r="D46" s="54"/>
      <c r="E46" s="50" t="s">
        <v>31</v>
      </c>
      <c r="F46" s="51"/>
      <c r="G46" s="51"/>
      <c r="H46" s="51"/>
      <c r="I46" s="51"/>
      <c r="J46" s="51"/>
      <c r="K46" s="51"/>
      <c r="L46" s="51"/>
      <c r="M46" s="52"/>
      <c r="N46" s="49">
        <v>3</v>
      </c>
      <c r="O46" s="75"/>
      <c r="P46" s="167">
        <v>5</v>
      </c>
      <c r="Q46" s="178">
        <f>SUM(Q9/0.030126)</f>
        <v>17756124.278032266</v>
      </c>
      <c r="R46" s="179">
        <f>SUM(R9/0.030126)</f>
        <v>1830644.6259045342</v>
      </c>
      <c r="S46" s="179">
        <f>SUM(S9/0.030126)</f>
        <v>331939.1887406227</v>
      </c>
      <c r="T46" s="179">
        <f>SUM(T9/0.030126)</f>
        <v>847673.1062869283</v>
      </c>
      <c r="U46" s="179">
        <f>SUM(U9/0.030126)</f>
        <v>13343.955387373033</v>
      </c>
      <c r="V46" s="178">
        <f>SUM(V9/0.030126)</f>
        <v>8744639.182101838</v>
      </c>
      <c r="W46" s="179">
        <f>SUM(W9/0.030126)</f>
        <v>837814.5123813318</v>
      </c>
      <c r="X46" s="180">
        <f>SUM(X9/0.030126)</f>
        <v>5150069.707229636</v>
      </c>
      <c r="Y46" s="35"/>
    </row>
    <row r="47" spans="1:25" ht="12.75" customHeight="1">
      <c r="A47" s="64"/>
      <c r="B47" s="65"/>
      <c r="C47" s="55"/>
      <c r="D47" s="56"/>
      <c r="E47" s="62" t="s">
        <v>203</v>
      </c>
      <c r="F47" s="63"/>
      <c r="G47" s="50" t="s">
        <v>17</v>
      </c>
      <c r="H47" s="51"/>
      <c r="I47" s="51"/>
      <c r="J47" s="51"/>
      <c r="K47" s="51"/>
      <c r="L47" s="51"/>
      <c r="M47" s="52"/>
      <c r="N47" s="49">
        <v>4</v>
      </c>
      <c r="O47" s="75"/>
      <c r="P47" s="169">
        <v>2</v>
      </c>
      <c r="Q47" s="181">
        <f>SUM(Q10/0.030126)</f>
        <v>17311325.76511983</v>
      </c>
      <c r="R47" s="182">
        <f>SUM(R10/0.030126)</f>
        <v>1536878.4438690832</v>
      </c>
      <c r="S47" s="182">
        <f>SUM(S10/0.030126)</f>
        <v>331939.1887406227</v>
      </c>
      <c r="T47" s="182">
        <f>SUM(T10/0.030126)</f>
        <v>847673.1062869283</v>
      </c>
      <c r="U47" s="182">
        <f>SUM(U10/0.030126)</f>
        <v>13343.955387373033</v>
      </c>
      <c r="V47" s="181">
        <f>SUM(V10/0.030126)</f>
        <v>8728042.222664807</v>
      </c>
      <c r="W47" s="182">
        <f>SUM(W10/0.030126)</f>
        <v>733253.6679280356</v>
      </c>
      <c r="X47" s="183">
        <f>SUM(X10/0.030126)</f>
        <v>5120195.18024298</v>
      </c>
      <c r="Y47" s="35"/>
    </row>
    <row r="48" spans="1:24" ht="12.75" customHeight="1">
      <c r="A48" s="64"/>
      <c r="B48" s="65"/>
      <c r="C48" s="55"/>
      <c r="D48" s="56"/>
      <c r="E48" s="64"/>
      <c r="F48" s="65"/>
      <c r="G48" s="50" t="s">
        <v>129</v>
      </c>
      <c r="H48" s="51"/>
      <c r="I48" s="51"/>
      <c r="J48" s="51"/>
      <c r="K48" s="51"/>
      <c r="L48" s="51"/>
      <c r="M48" s="52"/>
      <c r="N48" s="49">
        <v>5</v>
      </c>
      <c r="O48" s="75"/>
      <c r="P48" s="169">
        <v>0</v>
      </c>
      <c r="Q48" s="19">
        <f>SUM(Q11/0.030126)</f>
        <v>0</v>
      </c>
      <c r="R48" s="25">
        <f>SUM(R11/0.030126)</f>
        <v>0</v>
      </c>
      <c r="S48" s="25">
        <f>SUM(S11/0.030126)</f>
        <v>0</v>
      </c>
      <c r="T48" s="25">
        <f>SUM(T11/0.030126)</f>
        <v>0</v>
      </c>
      <c r="U48" s="25">
        <f>SUM(U11/0.030126)</f>
        <v>0</v>
      </c>
      <c r="V48" s="19">
        <f>SUM(V11/0.030126)</f>
        <v>0</v>
      </c>
      <c r="W48" s="25">
        <f>SUM(W11/0.030126)</f>
        <v>0</v>
      </c>
      <c r="X48" s="170">
        <f>SUM(X11/0.030126)</f>
        <v>0</v>
      </c>
    </row>
    <row r="49" spans="1:24" ht="12.75" customHeight="1">
      <c r="A49" s="64"/>
      <c r="B49" s="65"/>
      <c r="C49" s="55"/>
      <c r="D49" s="56"/>
      <c r="E49" s="66"/>
      <c r="F49" s="67"/>
      <c r="G49" s="50" t="s">
        <v>0</v>
      </c>
      <c r="H49" s="51"/>
      <c r="I49" s="51"/>
      <c r="J49" s="51"/>
      <c r="K49" s="51"/>
      <c r="L49" s="51"/>
      <c r="M49" s="52"/>
      <c r="N49" s="49">
        <v>6</v>
      </c>
      <c r="O49" s="75"/>
      <c r="P49" s="169">
        <v>3</v>
      </c>
      <c r="Q49" s="181">
        <f>SUM(Q12/0.030126)</f>
        <v>444798.51291243447</v>
      </c>
      <c r="R49" s="182">
        <f>SUM(R12/0.030126)</f>
        <v>293766.1820354511</v>
      </c>
      <c r="S49" s="25">
        <f>SUM(S12/0.030126)</f>
        <v>0</v>
      </c>
      <c r="T49" s="25">
        <f>SUM(T12/0.030126)</f>
        <v>0</v>
      </c>
      <c r="U49" s="25">
        <f>SUM(U12/0.030126)</f>
        <v>0</v>
      </c>
      <c r="V49" s="181">
        <f>SUM(V12/0.030126)</f>
        <v>16596.959437031135</v>
      </c>
      <c r="W49" s="182">
        <f>SUM(W12/0.030126)</f>
        <v>104560.84445329616</v>
      </c>
      <c r="X49" s="183">
        <f>SUM(X12/0.030126)</f>
        <v>29874.526986656045</v>
      </c>
    </row>
    <row r="50" spans="1:24" ht="12.75" customHeight="1">
      <c r="A50" s="64"/>
      <c r="B50" s="65"/>
      <c r="C50" s="55"/>
      <c r="D50" s="56"/>
      <c r="E50" s="50" t="s">
        <v>21</v>
      </c>
      <c r="F50" s="51"/>
      <c r="G50" s="51"/>
      <c r="H50" s="51"/>
      <c r="I50" s="51"/>
      <c r="J50" s="51"/>
      <c r="K50" s="51"/>
      <c r="L50" s="51"/>
      <c r="M50" s="52"/>
      <c r="N50" s="49">
        <v>7</v>
      </c>
      <c r="O50" s="75"/>
      <c r="P50" s="167">
        <v>8</v>
      </c>
      <c r="Q50" s="178">
        <f>SUM(Q13/0.030126)</f>
        <v>700126.1368917214</v>
      </c>
      <c r="R50" s="179">
        <f>SUM(R13/0.030126)</f>
        <v>180906.8578636394</v>
      </c>
      <c r="S50" s="179">
        <f>SUM(S13/0.030126)</f>
        <v>64728.14180442143</v>
      </c>
      <c r="T50" s="23">
        <f>SUM(T13/0.030126)</f>
        <v>0</v>
      </c>
      <c r="U50" s="179">
        <f>SUM(U13/0.030126)</f>
        <v>36513.3107614685</v>
      </c>
      <c r="V50" s="22">
        <f>SUM(V13/0.030126)</f>
        <v>0</v>
      </c>
      <c r="W50" s="179">
        <f>SUM(W13/0.030126)</f>
        <v>417977.8264621921</v>
      </c>
      <c r="X50" s="168">
        <f>SUM(X13/0.030126)</f>
        <v>0</v>
      </c>
    </row>
    <row r="51" spans="1:24" ht="12.75" customHeight="1">
      <c r="A51" s="64"/>
      <c r="B51" s="65"/>
      <c r="C51" s="55"/>
      <c r="D51" s="56"/>
      <c r="E51" s="62" t="s">
        <v>203</v>
      </c>
      <c r="F51" s="63"/>
      <c r="G51" s="50" t="s">
        <v>17</v>
      </c>
      <c r="H51" s="51"/>
      <c r="I51" s="51"/>
      <c r="J51" s="51"/>
      <c r="K51" s="51"/>
      <c r="L51" s="51"/>
      <c r="M51" s="52"/>
      <c r="N51" s="49">
        <v>8</v>
      </c>
      <c r="O51" s="75"/>
      <c r="P51" s="169">
        <v>0</v>
      </c>
      <c r="Q51" s="19">
        <f>SUM(Q14/0.030126)</f>
        <v>0</v>
      </c>
      <c r="R51" s="25">
        <f>SUM(R14/0.030126)</f>
        <v>0</v>
      </c>
      <c r="S51" s="25">
        <f>SUM(S14/0.030126)</f>
        <v>0</v>
      </c>
      <c r="T51" s="25">
        <f>SUM(T14/0.030126)</f>
        <v>0</v>
      </c>
      <c r="U51" s="25">
        <f>SUM(U14/0.030126)</f>
        <v>0</v>
      </c>
      <c r="V51" s="19">
        <f>SUM(V14/0.030126)</f>
        <v>0</v>
      </c>
      <c r="W51" s="25">
        <f>SUM(W14/0.030126)</f>
        <v>0</v>
      </c>
      <c r="X51" s="170">
        <f>SUM(X14/0.030126)</f>
        <v>0</v>
      </c>
    </row>
    <row r="52" spans="1:24" ht="12.75" customHeight="1">
      <c r="A52" s="64"/>
      <c r="B52" s="65"/>
      <c r="C52" s="55"/>
      <c r="D52" s="56"/>
      <c r="E52" s="64"/>
      <c r="F52" s="65"/>
      <c r="G52" s="50" t="s">
        <v>129</v>
      </c>
      <c r="H52" s="51"/>
      <c r="I52" s="51"/>
      <c r="J52" s="51"/>
      <c r="K52" s="51"/>
      <c r="L52" s="51"/>
      <c r="M52" s="52"/>
      <c r="N52" s="49">
        <v>9</v>
      </c>
      <c r="O52" s="75"/>
      <c r="P52" s="169">
        <v>1</v>
      </c>
      <c r="Q52" s="181">
        <f>SUM(Q15/0.030126)</f>
        <v>265551.35099249816</v>
      </c>
      <c r="R52" s="25">
        <f>SUM(R15/0.030126)</f>
        <v>0</v>
      </c>
      <c r="S52" s="25">
        <f>SUM(S15/0.030126)</f>
        <v>0</v>
      </c>
      <c r="T52" s="25">
        <f>SUM(T15/0.030126)</f>
        <v>0</v>
      </c>
      <c r="U52" s="25">
        <f>SUM(U15/0.030126)</f>
        <v>0</v>
      </c>
      <c r="V52" s="19">
        <f>SUM(V15/0.030126)</f>
        <v>0</v>
      </c>
      <c r="W52" s="182">
        <f>SUM(W15/0.030126)</f>
        <v>265551.35099249816</v>
      </c>
      <c r="X52" s="170">
        <f>SUM(X15/0.030126)</f>
        <v>0</v>
      </c>
    </row>
    <row r="53" spans="1:24" ht="12.75" customHeight="1">
      <c r="A53" s="64"/>
      <c r="B53" s="65"/>
      <c r="C53" s="57"/>
      <c r="D53" s="58"/>
      <c r="E53" s="66"/>
      <c r="F53" s="67"/>
      <c r="G53" s="50" t="s">
        <v>0</v>
      </c>
      <c r="H53" s="51"/>
      <c r="I53" s="51"/>
      <c r="J53" s="51"/>
      <c r="K53" s="51"/>
      <c r="L53" s="51"/>
      <c r="M53" s="52"/>
      <c r="N53" s="49">
        <v>10</v>
      </c>
      <c r="O53" s="75"/>
      <c r="P53" s="169">
        <v>7</v>
      </c>
      <c r="Q53" s="181">
        <f>SUM(Q16/0.030126)</f>
        <v>434574.78589922324</v>
      </c>
      <c r="R53" s="182">
        <f>SUM(R16/0.030126)</f>
        <v>180906.8578636394</v>
      </c>
      <c r="S53" s="182">
        <f>SUM(S16/0.030126)</f>
        <v>64728.14180442143</v>
      </c>
      <c r="T53" s="25">
        <f>SUM(T16/0.030126)</f>
        <v>0</v>
      </c>
      <c r="U53" s="182">
        <f>SUM(U16/0.030126)</f>
        <v>36513.3107614685</v>
      </c>
      <c r="V53" s="19">
        <f>SUM(V16/0.030126)</f>
        <v>0</v>
      </c>
      <c r="W53" s="182">
        <f>SUM(W16/0.030126)</f>
        <v>152426.47546969395</v>
      </c>
      <c r="X53" s="170">
        <f>SUM(X16/0.030126)</f>
        <v>0</v>
      </c>
    </row>
    <row r="54" spans="1:24" ht="12.75" customHeight="1">
      <c r="A54" s="64"/>
      <c r="B54" s="65"/>
      <c r="C54" s="72" t="s">
        <v>88</v>
      </c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49">
        <v>11</v>
      </c>
      <c r="O54" s="75"/>
      <c r="P54" s="167">
        <v>154</v>
      </c>
      <c r="Q54" s="178">
        <f>SUM(Q17/0.030126)</f>
        <v>1415421.8947088893</v>
      </c>
      <c r="R54" s="179">
        <f>SUM(R17/0.030126)</f>
        <v>418608.51092079934</v>
      </c>
      <c r="S54" s="179">
        <f>SUM(S17/0.030126)</f>
        <v>64097.45734581425</v>
      </c>
      <c r="T54" s="23">
        <f>SUM(T17/0.030126)</f>
        <v>0</v>
      </c>
      <c r="U54" s="23">
        <f>SUM(U17/0.030126)</f>
        <v>0</v>
      </c>
      <c r="V54" s="178">
        <f>SUM(V17/0.030126)</f>
        <v>136095.06738365532</v>
      </c>
      <c r="W54" s="179">
        <f>SUM(W17/0.030126)</f>
        <v>618004.3815972913</v>
      </c>
      <c r="X54" s="180">
        <f>SUM(X17/0.030126)</f>
        <v>178616.47746132908</v>
      </c>
    </row>
    <row r="55" spans="1:24" ht="12.75" customHeight="1">
      <c r="A55" s="64"/>
      <c r="B55" s="65"/>
      <c r="C55" s="53" t="s">
        <v>203</v>
      </c>
      <c r="D55" s="54"/>
      <c r="E55" s="50" t="s">
        <v>31</v>
      </c>
      <c r="F55" s="51"/>
      <c r="G55" s="51"/>
      <c r="H55" s="51"/>
      <c r="I55" s="51"/>
      <c r="J55" s="51"/>
      <c r="K55" s="51"/>
      <c r="L55" s="51"/>
      <c r="M55" s="52"/>
      <c r="N55" s="49">
        <v>12</v>
      </c>
      <c r="O55" s="75"/>
      <c r="P55" s="167">
        <v>5</v>
      </c>
      <c r="Q55" s="178">
        <f>SUM(Q18/0.030126)</f>
        <v>257153.28951736042</v>
      </c>
      <c r="R55" s="179">
        <f>SUM(R18/0.030126)</f>
        <v>124477.19577773352</v>
      </c>
      <c r="S55" s="179">
        <f>SUM(S18/0.030126)</f>
        <v>995.8175662218681</v>
      </c>
      <c r="T55" s="23">
        <f>SUM(T18/0.030126)</f>
        <v>0</v>
      </c>
      <c r="U55" s="23">
        <f>SUM(U18/0.030126)</f>
        <v>0</v>
      </c>
      <c r="V55" s="178">
        <f>SUM(V18/0.030126)</f>
        <v>53110.27019849964</v>
      </c>
      <c r="W55" s="179">
        <f>SUM(W18/0.030126)</f>
        <v>24795.857398924516</v>
      </c>
      <c r="X55" s="180">
        <f>SUM(X18/0.030126)</f>
        <v>53774.14857598088</v>
      </c>
    </row>
    <row r="56" spans="1:24" ht="12.75" customHeight="1">
      <c r="A56" s="64"/>
      <c r="B56" s="65"/>
      <c r="C56" s="55"/>
      <c r="D56" s="56"/>
      <c r="E56" s="62" t="s">
        <v>203</v>
      </c>
      <c r="F56" s="63"/>
      <c r="G56" s="50" t="s">
        <v>17</v>
      </c>
      <c r="H56" s="51"/>
      <c r="I56" s="51"/>
      <c r="J56" s="51"/>
      <c r="K56" s="51"/>
      <c r="L56" s="51"/>
      <c r="M56" s="52"/>
      <c r="N56" s="49">
        <v>13</v>
      </c>
      <c r="O56" s="75"/>
      <c r="P56" s="169">
        <v>3</v>
      </c>
      <c r="Q56" s="181">
        <f>SUM(Q19/0.030126)</f>
        <v>202018.190267543</v>
      </c>
      <c r="R56" s="182">
        <f>SUM(R19/0.030126)</f>
        <v>107880.23634070238</v>
      </c>
      <c r="S56" s="182">
        <f>SUM(S19/0.030126)</f>
        <v>995.8175662218681</v>
      </c>
      <c r="T56" s="25">
        <f>SUM(T19/0.030126)</f>
        <v>0</v>
      </c>
      <c r="U56" s="25">
        <f>SUM(U19/0.030126)</f>
        <v>0</v>
      </c>
      <c r="V56" s="181">
        <f>SUM(V19/0.030126)</f>
        <v>23235.74321184359</v>
      </c>
      <c r="W56" s="182">
        <f>SUM(W19/0.030126)</f>
        <v>18455.818893978623</v>
      </c>
      <c r="X56" s="183">
        <f>SUM(X19/0.030126)</f>
        <v>51450.57425479652</v>
      </c>
    </row>
    <row r="57" spans="1:24" ht="12.75" customHeight="1">
      <c r="A57" s="64"/>
      <c r="B57" s="65"/>
      <c r="C57" s="55"/>
      <c r="D57" s="56"/>
      <c r="E57" s="64"/>
      <c r="F57" s="65"/>
      <c r="G57" s="50" t="s">
        <v>129</v>
      </c>
      <c r="H57" s="51"/>
      <c r="I57" s="51"/>
      <c r="J57" s="51"/>
      <c r="K57" s="51"/>
      <c r="L57" s="51"/>
      <c r="M57" s="52"/>
      <c r="N57" s="49">
        <v>14</v>
      </c>
      <c r="O57" s="75"/>
      <c r="P57" s="169">
        <v>0</v>
      </c>
      <c r="Q57" s="19">
        <f>SUM(Q20/0.030126)</f>
        <v>0</v>
      </c>
      <c r="R57" s="25">
        <f>SUM(R20/0.030126)</f>
        <v>0</v>
      </c>
      <c r="S57" s="25">
        <f>SUM(S20/0.030126)</f>
        <v>0</v>
      </c>
      <c r="T57" s="25">
        <f>SUM(T20/0.030126)</f>
        <v>0</v>
      </c>
      <c r="U57" s="25">
        <f>SUM(U20/0.030126)</f>
        <v>0</v>
      </c>
      <c r="V57" s="19">
        <f>SUM(V20/0.030126)</f>
        <v>0</v>
      </c>
      <c r="W57" s="25">
        <f>SUM(W20/0.030126)</f>
        <v>0</v>
      </c>
      <c r="X57" s="170">
        <f>SUM(X20/0.030126)</f>
        <v>0</v>
      </c>
    </row>
    <row r="58" spans="1:24" ht="12.75" customHeight="1">
      <c r="A58" s="64"/>
      <c r="B58" s="65"/>
      <c r="C58" s="55"/>
      <c r="D58" s="56"/>
      <c r="E58" s="66"/>
      <c r="F58" s="67"/>
      <c r="G58" s="50" t="s">
        <v>0</v>
      </c>
      <c r="H58" s="51"/>
      <c r="I58" s="51"/>
      <c r="J58" s="51"/>
      <c r="K58" s="51"/>
      <c r="L58" s="51"/>
      <c r="M58" s="52"/>
      <c r="N58" s="49">
        <v>15</v>
      </c>
      <c r="O58" s="75"/>
      <c r="P58" s="169">
        <v>2</v>
      </c>
      <c r="Q58" s="181">
        <f>SUM(Q21/0.030126)</f>
        <v>55135.09924981743</v>
      </c>
      <c r="R58" s="182">
        <f>SUM(R21/0.030126)</f>
        <v>16596.959437031135</v>
      </c>
      <c r="S58" s="25">
        <f>SUM(S21/0.030126)</f>
        <v>0</v>
      </c>
      <c r="T58" s="25">
        <f>SUM(T21/0.030126)</f>
        <v>0</v>
      </c>
      <c r="U58" s="25">
        <f>SUM(U21/0.030126)</f>
        <v>0</v>
      </c>
      <c r="V58" s="181">
        <f>SUM(V21/0.030126)</f>
        <v>29874.526986656045</v>
      </c>
      <c r="W58" s="182">
        <f>SUM(W21/0.030126)</f>
        <v>6340.038504945894</v>
      </c>
      <c r="X58" s="183">
        <f>SUM(X21/0.030126)</f>
        <v>2323.574321184359</v>
      </c>
    </row>
    <row r="59" spans="1:24" ht="12.75" customHeight="1">
      <c r="A59" s="64"/>
      <c r="B59" s="65"/>
      <c r="C59" s="55"/>
      <c r="D59" s="56"/>
      <c r="E59" s="50" t="s">
        <v>21</v>
      </c>
      <c r="F59" s="51"/>
      <c r="G59" s="51"/>
      <c r="H59" s="51"/>
      <c r="I59" s="51"/>
      <c r="J59" s="51"/>
      <c r="K59" s="51"/>
      <c r="L59" s="51"/>
      <c r="M59" s="52"/>
      <c r="N59" s="49">
        <v>16</v>
      </c>
      <c r="O59" s="75"/>
      <c r="P59" s="167">
        <v>149</v>
      </c>
      <c r="Q59" s="178">
        <f>SUM(Q22/0.030126)</f>
        <v>1158268.6051915288</v>
      </c>
      <c r="R59" s="179">
        <f>SUM(R22/0.030126)</f>
        <v>294131.3151430658</v>
      </c>
      <c r="S59" s="179">
        <f>SUM(S22/0.030126)</f>
        <v>63101.63977959238</v>
      </c>
      <c r="T59" s="23">
        <f>SUM(T22/0.030126)</f>
        <v>0</v>
      </c>
      <c r="U59" s="23">
        <f>SUM(U22/0.030126)</f>
        <v>0</v>
      </c>
      <c r="V59" s="178">
        <f>SUM(V22/0.030126)</f>
        <v>82984.79718515568</v>
      </c>
      <c r="W59" s="179">
        <f>SUM(W22/0.030126)</f>
        <v>593208.5241983669</v>
      </c>
      <c r="X59" s="180">
        <f>SUM(X22/0.030126)</f>
        <v>124842.32888534821</v>
      </c>
    </row>
    <row r="60" spans="1:24" ht="12.75" customHeight="1">
      <c r="A60" s="64"/>
      <c r="B60" s="65"/>
      <c r="C60" s="55"/>
      <c r="D60" s="56"/>
      <c r="E60" s="62" t="s">
        <v>203</v>
      </c>
      <c r="F60" s="63"/>
      <c r="G60" s="50" t="s">
        <v>17</v>
      </c>
      <c r="H60" s="51"/>
      <c r="I60" s="51"/>
      <c r="J60" s="51"/>
      <c r="K60" s="51"/>
      <c r="L60" s="51"/>
      <c r="M60" s="52"/>
      <c r="N60" s="49">
        <v>17</v>
      </c>
      <c r="O60" s="75"/>
      <c r="P60" s="169">
        <v>17</v>
      </c>
      <c r="Q60" s="181">
        <f>SUM(Q23/0.030126)</f>
        <v>81988.97961893381</v>
      </c>
      <c r="R60" s="182">
        <f>SUM(R23/0.030126)</f>
        <v>74686.31746664012</v>
      </c>
      <c r="S60" s="25">
        <f>SUM(S23/0.030126)</f>
        <v>0</v>
      </c>
      <c r="T60" s="25">
        <f>SUM(T23/0.030126)</f>
        <v>0</v>
      </c>
      <c r="U60" s="25">
        <f>SUM(U23/0.030126)</f>
        <v>0</v>
      </c>
      <c r="V60" s="19">
        <f>SUM(V23/0.030126)</f>
        <v>0</v>
      </c>
      <c r="W60" s="182">
        <f>SUM(W23/0.030126)</f>
        <v>5311.027019849964</v>
      </c>
      <c r="X60" s="183">
        <f>SUM(X23/0.030126)</f>
        <v>1991.6351324437362</v>
      </c>
    </row>
    <row r="61" spans="1:24" ht="12.75" customHeight="1">
      <c r="A61" s="64"/>
      <c r="B61" s="65"/>
      <c r="C61" s="55"/>
      <c r="D61" s="56"/>
      <c r="E61" s="64"/>
      <c r="F61" s="65"/>
      <c r="G61" s="50" t="s">
        <v>129</v>
      </c>
      <c r="H61" s="51"/>
      <c r="I61" s="51"/>
      <c r="J61" s="51"/>
      <c r="K61" s="51"/>
      <c r="L61" s="51"/>
      <c r="M61" s="52"/>
      <c r="N61" s="49">
        <v>18</v>
      </c>
      <c r="O61" s="75"/>
      <c r="P61" s="169">
        <v>41</v>
      </c>
      <c r="Q61" s="181">
        <f>SUM(Q24/0.030126)</f>
        <v>53409.0154683662</v>
      </c>
      <c r="R61" s="182">
        <f>SUM(R24/0.030126)</f>
        <v>26621.522936997942</v>
      </c>
      <c r="S61" s="182">
        <f>SUM(S24/0.030126)</f>
        <v>33.19391887406227</v>
      </c>
      <c r="T61" s="25">
        <f>SUM(T24/0.030126)</f>
        <v>0</v>
      </c>
      <c r="U61" s="25">
        <f>SUM(U24/0.030126)</f>
        <v>0</v>
      </c>
      <c r="V61" s="19">
        <f>SUM(V24/0.030126)</f>
        <v>0</v>
      </c>
      <c r="W61" s="182">
        <f>SUM(W24/0.030126)</f>
        <v>26721.104693620127</v>
      </c>
      <c r="X61" s="183">
        <f>SUM(X24/0.030126)</f>
        <v>33.19391887406227</v>
      </c>
    </row>
    <row r="62" spans="1:24" ht="12.75" customHeight="1">
      <c r="A62" s="64"/>
      <c r="B62" s="65"/>
      <c r="C62" s="57"/>
      <c r="D62" s="58"/>
      <c r="E62" s="66"/>
      <c r="F62" s="67"/>
      <c r="G62" s="50" t="s">
        <v>0</v>
      </c>
      <c r="H62" s="51"/>
      <c r="I62" s="51"/>
      <c r="J62" s="51"/>
      <c r="K62" s="51"/>
      <c r="L62" s="51"/>
      <c r="M62" s="52"/>
      <c r="N62" s="49">
        <v>19</v>
      </c>
      <c r="O62" s="75"/>
      <c r="P62" s="169">
        <v>91</v>
      </c>
      <c r="Q62" s="181">
        <f>SUM(Q25/0.030126)</f>
        <v>1022870.610104229</v>
      </c>
      <c r="R62" s="182">
        <f>SUM(R25/0.030126)</f>
        <v>192823.47473942774</v>
      </c>
      <c r="S62" s="182">
        <f>SUM(S25/0.030126)</f>
        <v>63068.44586071832</v>
      </c>
      <c r="T62" s="25">
        <f>SUM(T25/0.030126)</f>
        <v>0</v>
      </c>
      <c r="U62" s="25">
        <f>SUM(U25/0.030126)</f>
        <v>0</v>
      </c>
      <c r="V62" s="181">
        <f>SUM(V25/0.030126)</f>
        <v>82984.79718515568</v>
      </c>
      <c r="W62" s="182">
        <f>SUM(W25/0.030126)</f>
        <v>561176.3924848968</v>
      </c>
      <c r="X62" s="183">
        <f>SUM(X25/0.030126)</f>
        <v>122817.4998340304</v>
      </c>
    </row>
    <row r="63" spans="1:24" ht="12.75" customHeight="1">
      <c r="A63" s="64"/>
      <c r="B63" s="65"/>
      <c r="C63" s="72" t="s">
        <v>157</v>
      </c>
      <c r="D63" s="73"/>
      <c r="E63" s="73"/>
      <c r="F63" s="73"/>
      <c r="G63" s="73"/>
      <c r="H63" s="73"/>
      <c r="I63" s="73"/>
      <c r="J63" s="73"/>
      <c r="K63" s="73"/>
      <c r="L63" s="73"/>
      <c r="M63" s="74"/>
      <c r="N63" s="88">
        <v>20</v>
      </c>
      <c r="O63" s="89"/>
      <c r="P63" s="167">
        <v>135</v>
      </c>
      <c r="Q63" s="178">
        <f>SUM(Q26/0.030126)</f>
        <v>970805.9483502622</v>
      </c>
      <c r="R63" s="179">
        <f>SUM(R26/0.030126)</f>
        <v>512846.0466042621</v>
      </c>
      <c r="S63" s="179">
        <f>SUM(S26/0.030126)</f>
        <v>38803.69116377879</v>
      </c>
      <c r="T63" s="23">
        <f>SUM(T26/0.030126)</f>
        <v>0</v>
      </c>
      <c r="U63" s="23">
        <f>SUM(U26/0.030126)</f>
        <v>0</v>
      </c>
      <c r="V63" s="178">
        <f>SUM(V26/0.030126)</f>
        <v>264090.8185620394</v>
      </c>
      <c r="W63" s="179">
        <f>SUM(W26/0.030126)</f>
        <v>136443.60353183298</v>
      </c>
      <c r="X63" s="180">
        <f>SUM(X26/0.030126)</f>
        <v>18621.788488348935</v>
      </c>
    </row>
    <row r="64" spans="1:24" ht="12.75" customHeight="1">
      <c r="A64" s="64"/>
      <c r="B64" s="65"/>
      <c r="C64" s="53" t="s">
        <v>203</v>
      </c>
      <c r="D64" s="54"/>
      <c r="E64" s="50" t="s">
        <v>31</v>
      </c>
      <c r="F64" s="51"/>
      <c r="G64" s="51"/>
      <c r="H64" s="51"/>
      <c r="I64" s="51"/>
      <c r="J64" s="51"/>
      <c r="K64" s="51"/>
      <c r="L64" s="51"/>
      <c r="M64" s="52"/>
      <c r="N64" s="88">
        <v>21</v>
      </c>
      <c r="O64" s="89"/>
      <c r="P64" s="167">
        <v>4</v>
      </c>
      <c r="Q64" s="178">
        <f>SUM(Q27/0.030126)</f>
        <v>5443.802695346212</v>
      </c>
      <c r="R64" s="23">
        <f>SUM(R27/0.030126)</f>
        <v>0</v>
      </c>
      <c r="S64" s="23">
        <f>SUM(S27/0.030126)</f>
        <v>0</v>
      </c>
      <c r="T64" s="23">
        <f>SUM(T27/0.030126)</f>
        <v>0</v>
      </c>
      <c r="U64" s="23">
        <f>SUM(U27/0.030126)</f>
        <v>0</v>
      </c>
      <c r="V64" s="22">
        <f>SUM(V27/0.030126)</f>
        <v>0</v>
      </c>
      <c r="W64" s="23">
        <f>SUM(W27/0.030126)</f>
        <v>0</v>
      </c>
      <c r="X64" s="180">
        <f>SUM(X27/0.030126)</f>
        <v>5443.802695346212</v>
      </c>
    </row>
    <row r="65" spans="1:24" ht="12.75" customHeight="1">
      <c r="A65" s="64"/>
      <c r="B65" s="65"/>
      <c r="C65" s="55"/>
      <c r="D65" s="56"/>
      <c r="E65" s="62" t="s">
        <v>203</v>
      </c>
      <c r="F65" s="63"/>
      <c r="G65" s="50" t="s">
        <v>17</v>
      </c>
      <c r="H65" s="51"/>
      <c r="I65" s="51"/>
      <c r="J65" s="51"/>
      <c r="K65" s="51"/>
      <c r="L65" s="51"/>
      <c r="M65" s="52"/>
      <c r="N65" s="88">
        <v>22</v>
      </c>
      <c r="O65" s="89"/>
      <c r="P65" s="169">
        <v>0</v>
      </c>
      <c r="Q65" s="19">
        <f>SUM(Q28/0.030126)</f>
        <v>0</v>
      </c>
      <c r="R65" s="25">
        <f>SUM(R28/0.030126)</f>
        <v>0</v>
      </c>
      <c r="S65" s="25">
        <f>SUM(S28/0.030126)</f>
        <v>0</v>
      </c>
      <c r="T65" s="25">
        <f>SUM(T28/0.030126)</f>
        <v>0</v>
      </c>
      <c r="U65" s="25">
        <f>SUM(U28/0.030126)</f>
        <v>0</v>
      </c>
      <c r="V65" s="19">
        <f>SUM(V28/0.030126)</f>
        <v>0</v>
      </c>
      <c r="W65" s="25">
        <f>SUM(W28/0.030126)</f>
        <v>0</v>
      </c>
      <c r="X65" s="170">
        <f>SUM(X28/0.030126)</f>
        <v>0</v>
      </c>
    </row>
    <row r="66" spans="1:24" ht="12.75" customHeight="1">
      <c r="A66" s="64"/>
      <c r="B66" s="65"/>
      <c r="C66" s="55"/>
      <c r="D66" s="56"/>
      <c r="E66" s="64"/>
      <c r="F66" s="65"/>
      <c r="G66" s="50" t="s">
        <v>129</v>
      </c>
      <c r="H66" s="51"/>
      <c r="I66" s="51"/>
      <c r="J66" s="51"/>
      <c r="K66" s="51"/>
      <c r="L66" s="51"/>
      <c r="M66" s="52"/>
      <c r="N66" s="88">
        <v>23</v>
      </c>
      <c r="O66" s="89"/>
      <c r="P66" s="169">
        <v>0</v>
      </c>
      <c r="Q66" s="19">
        <f>SUM(Q29/0.030126)</f>
        <v>0</v>
      </c>
      <c r="R66" s="25">
        <f>SUM(R29/0.030126)</f>
        <v>0</v>
      </c>
      <c r="S66" s="25">
        <f>SUM(S29/0.030126)</f>
        <v>0</v>
      </c>
      <c r="T66" s="25">
        <f>SUM(T29/0.030126)</f>
        <v>0</v>
      </c>
      <c r="U66" s="25">
        <f>SUM(U29/0.030126)</f>
        <v>0</v>
      </c>
      <c r="V66" s="19">
        <f>SUM(V29/0.030126)</f>
        <v>0</v>
      </c>
      <c r="W66" s="25">
        <f>SUM(W29/0.030126)</f>
        <v>0</v>
      </c>
      <c r="X66" s="170">
        <f>SUM(X29/0.030126)</f>
        <v>0</v>
      </c>
    </row>
    <row r="67" spans="1:24" ht="12.75" customHeight="1">
      <c r="A67" s="64"/>
      <c r="B67" s="65"/>
      <c r="C67" s="55"/>
      <c r="D67" s="56"/>
      <c r="E67" s="66"/>
      <c r="F67" s="67"/>
      <c r="G67" s="50" t="s">
        <v>0</v>
      </c>
      <c r="H67" s="51"/>
      <c r="I67" s="51"/>
      <c r="J67" s="51"/>
      <c r="K67" s="51"/>
      <c r="L67" s="51"/>
      <c r="M67" s="52"/>
      <c r="N67" s="88">
        <v>24</v>
      </c>
      <c r="O67" s="89"/>
      <c r="P67" s="169">
        <v>4</v>
      </c>
      <c r="Q67" s="181">
        <f>SUM(Q30/0.030126)</f>
        <v>5443.802695346212</v>
      </c>
      <c r="R67" s="25">
        <f>SUM(R30/0.030126)</f>
        <v>0</v>
      </c>
      <c r="S67" s="25">
        <f>SUM(S30/0.030126)</f>
        <v>0</v>
      </c>
      <c r="T67" s="25">
        <f>SUM(T30/0.030126)</f>
        <v>0</v>
      </c>
      <c r="U67" s="25">
        <f>SUM(U30/0.030126)</f>
        <v>0</v>
      </c>
      <c r="V67" s="19">
        <f>SUM(V30/0.030126)</f>
        <v>0</v>
      </c>
      <c r="W67" s="25">
        <f>SUM(W30/0.030126)</f>
        <v>0</v>
      </c>
      <c r="X67" s="183">
        <f>SUM(X30/0.030126)</f>
        <v>5443.802695346212</v>
      </c>
    </row>
    <row r="68" spans="1:24" ht="12.75" customHeight="1">
      <c r="A68" s="64"/>
      <c r="B68" s="65"/>
      <c r="C68" s="55"/>
      <c r="D68" s="56"/>
      <c r="E68" s="50" t="s">
        <v>21</v>
      </c>
      <c r="F68" s="51"/>
      <c r="G68" s="51"/>
      <c r="H68" s="51"/>
      <c r="I68" s="51"/>
      <c r="J68" s="51"/>
      <c r="K68" s="51"/>
      <c r="L68" s="51"/>
      <c r="M68" s="52"/>
      <c r="N68" s="88">
        <v>25</v>
      </c>
      <c r="O68" s="89"/>
      <c r="P68" s="167">
        <v>131</v>
      </c>
      <c r="Q68" s="178">
        <f>SUM(Q31/0.030126)</f>
        <v>965362.1456549161</v>
      </c>
      <c r="R68" s="179">
        <f>SUM(R31/0.030126)</f>
        <v>512846.0466042621</v>
      </c>
      <c r="S68" s="179">
        <f>SUM(S31/0.030126)</f>
        <v>38803.69116377879</v>
      </c>
      <c r="T68" s="23">
        <f>SUM(T31/0.030126)</f>
        <v>0</v>
      </c>
      <c r="U68" s="23">
        <f>SUM(U31/0.030126)</f>
        <v>0</v>
      </c>
      <c r="V68" s="178">
        <f>SUM(V31/0.030126)</f>
        <v>264090.8185620394</v>
      </c>
      <c r="W68" s="179">
        <f>SUM(W31/0.030126)</f>
        <v>136443.60353183298</v>
      </c>
      <c r="X68" s="180">
        <f>SUM(X31/0.030126)</f>
        <v>13177.985793002721</v>
      </c>
    </row>
    <row r="69" spans="1:24" ht="12.75" customHeight="1">
      <c r="A69" s="64"/>
      <c r="B69" s="65"/>
      <c r="C69" s="55"/>
      <c r="D69" s="56"/>
      <c r="E69" s="62" t="s">
        <v>203</v>
      </c>
      <c r="F69" s="63"/>
      <c r="G69" s="50" t="s">
        <v>17</v>
      </c>
      <c r="H69" s="51"/>
      <c r="I69" s="51"/>
      <c r="J69" s="51"/>
      <c r="K69" s="51"/>
      <c r="L69" s="51"/>
      <c r="M69" s="52"/>
      <c r="N69" s="88">
        <v>26</v>
      </c>
      <c r="O69" s="89"/>
      <c r="P69" s="169">
        <v>2</v>
      </c>
      <c r="Q69" s="181">
        <f>SUM(Q32/0.030126)</f>
        <v>20314.67835092611</v>
      </c>
      <c r="R69" s="182">
        <f>SUM(R32/0.030126)</f>
        <v>3319.3918874062274</v>
      </c>
      <c r="S69" s="25">
        <f>SUM(S32/0.030126)</f>
        <v>0</v>
      </c>
      <c r="T69" s="25">
        <f>SUM(T32/0.030126)</f>
        <v>0</v>
      </c>
      <c r="U69" s="25">
        <f>SUM(U32/0.030126)</f>
        <v>0</v>
      </c>
      <c r="V69" s="181">
        <f>SUM(V32/0.030126)</f>
        <v>6638.783774812455</v>
      </c>
      <c r="W69" s="182">
        <f>SUM(W32/0.030126)</f>
        <v>7037.110801301202</v>
      </c>
      <c r="X69" s="183">
        <f>SUM(X32/0.030126)</f>
        <v>3319.3918874062274</v>
      </c>
    </row>
    <row r="70" spans="1:24" ht="12.75" customHeight="1">
      <c r="A70" s="64"/>
      <c r="B70" s="65"/>
      <c r="C70" s="55"/>
      <c r="D70" s="56"/>
      <c r="E70" s="64"/>
      <c r="F70" s="65"/>
      <c r="G70" s="50" t="s">
        <v>129</v>
      </c>
      <c r="H70" s="51"/>
      <c r="I70" s="51"/>
      <c r="J70" s="51"/>
      <c r="K70" s="51"/>
      <c r="L70" s="51"/>
      <c r="M70" s="52"/>
      <c r="N70" s="88">
        <v>27</v>
      </c>
      <c r="O70" s="89"/>
      <c r="P70" s="169">
        <v>0</v>
      </c>
      <c r="Q70" s="19">
        <f aca="true" t="shared" si="1" ref="Q70:X71">SUM(Q33/0.030126)</f>
        <v>0</v>
      </c>
      <c r="R70" s="25">
        <f t="shared" si="1"/>
        <v>0</v>
      </c>
      <c r="S70" s="25">
        <f t="shared" si="1"/>
        <v>0</v>
      </c>
      <c r="T70" s="25">
        <f t="shared" si="1"/>
        <v>0</v>
      </c>
      <c r="U70" s="25">
        <f t="shared" si="1"/>
        <v>0</v>
      </c>
      <c r="V70" s="19">
        <f t="shared" si="1"/>
        <v>0</v>
      </c>
      <c r="W70" s="25">
        <f t="shared" si="1"/>
        <v>0</v>
      </c>
      <c r="X70" s="170">
        <f t="shared" si="1"/>
        <v>0</v>
      </c>
    </row>
    <row r="71" spans="1:24" ht="12.75" customHeight="1" thickBot="1">
      <c r="A71" s="66"/>
      <c r="B71" s="67"/>
      <c r="C71" s="57"/>
      <c r="D71" s="58"/>
      <c r="E71" s="66"/>
      <c r="F71" s="67"/>
      <c r="G71" s="50" t="s">
        <v>0</v>
      </c>
      <c r="H71" s="51"/>
      <c r="I71" s="51"/>
      <c r="J71" s="51"/>
      <c r="K71" s="51"/>
      <c r="L71" s="51"/>
      <c r="M71" s="52"/>
      <c r="N71" s="88">
        <v>28</v>
      </c>
      <c r="O71" s="89"/>
      <c r="P71" s="171">
        <v>129</v>
      </c>
      <c r="Q71" s="184">
        <f aca="true" t="shared" si="2" ref="Q71:X71">SUM(Q34/0.030126)</f>
        <v>945047.4673039899</v>
      </c>
      <c r="R71" s="185">
        <f t="shared" si="2"/>
        <v>509526.65471685585</v>
      </c>
      <c r="S71" s="185">
        <f t="shared" si="2"/>
        <v>38803.69116377879</v>
      </c>
      <c r="T71" s="173">
        <f t="shared" si="2"/>
        <v>0</v>
      </c>
      <c r="U71" s="173">
        <f t="shared" si="2"/>
        <v>0</v>
      </c>
      <c r="V71" s="184">
        <f t="shared" si="2"/>
        <v>257452.034787227</v>
      </c>
      <c r="W71" s="185">
        <f t="shared" si="2"/>
        <v>129406.49273053177</v>
      </c>
      <c r="X71" s="186">
        <f t="shared" si="2"/>
        <v>9858.593905596495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</sheetData>
  <sheetProtection formatColumns="0" formatRows="0" selectLockedCells="1"/>
  <mergeCells count="162">
    <mergeCell ref="E69:F71"/>
    <mergeCell ref="G69:M69"/>
    <mergeCell ref="N69:O69"/>
    <mergeCell ref="G70:M70"/>
    <mergeCell ref="N70:O70"/>
    <mergeCell ref="G71:M71"/>
    <mergeCell ref="N71:O71"/>
    <mergeCell ref="G67:M67"/>
    <mergeCell ref="N67:O67"/>
    <mergeCell ref="E68:M68"/>
    <mergeCell ref="N68:O68"/>
    <mergeCell ref="C63:M63"/>
    <mergeCell ref="N63:O63"/>
    <mergeCell ref="C64:D71"/>
    <mergeCell ref="E64:M64"/>
    <mergeCell ref="N64:O64"/>
    <mergeCell ref="E65:F67"/>
    <mergeCell ref="G65:M65"/>
    <mergeCell ref="N65:O65"/>
    <mergeCell ref="G66:M66"/>
    <mergeCell ref="N66:O66"/>
    <mergeCell ref="E60:F62"/>
    <mergeCell ref="G60:M60"/>
    <mergeCell ref="N60:O60"/>
    <mergeCell ref="G61:M61"/>
    <mergeCell ref="N61:O61"/>
    <mergeCell ref="G62:M62"/>
    <mergeCell ref="N62:O62"/>
    <mergeCell ref="G58:M58"/>
    <mergeCell ref="N58:O58"/>
    <mergeCell ref="E59:M59"/>
    <mergeCell ref="N59:O59"/>
    <mergeCell ref="C54:M54"/>
    <mergeCell ref="N54:O54"/>
    <mergeCell ref="C55:D62"/>
    <mergeCell ref="E55:M55"/>
    <mergeCell ref="N55:O55"/>
    <mergeCell ref="E56:F58"/>
    <mergeCell ref="G56:M56"/>
    <mergeCell ref="N56:O56"/>
    <mergeCell ref="G57:M57"/>
    <mergeCell ref="N57:O57"/>
    <mergeCell ref="E51:F53"/>
    <mergeCell ref="G51:M51"/>
    <mergeCell ref="N51:O51"/>
    <mergeCell ref="G52:M52"/>
    <mergeCell ref="N52:O52"/>
    <mergeCell ref="G53:M53"/>
    <mergeCell ref="N53:O53"/>
    <mergeCell ref="G49:M49"/>
    <mergeCell ref="N49:O49"/>
    <mergeCell ref="E50:M50"/>
    <mergeCell ref="N50:O50"/>
    <mergeCell ref="G47:M47"/>
    <mergeCell ref="N47:O47"/>
    <mergeCell ref="G48:M48"/>
    <mergeCell ref="N48:O48"/>
    <mergeCell ref="N43:O43"/>
    <mergeCell ref="A44:M44"/>
    <mergeCell ref="N44:O44"/>
    <mergeCell ref="A45:B71"/>
    <mergeCell ref="C45:M45"/>
    <mergeCell ref="N45:O45"/>
    <mergeCell ref="C46:D53"/>
    <mergeCell ref="E46:M46"/>
    <mergeCell ref="N46:O46"/>
    <mergeCell ref="E47:F49"/>
    <mergeCell ref="R38:X38"/>
    <mergeCell ref="R39:U39"/>
    <mergeCell ref="V39:X39"/>
    <mergeCell ref="R40:R42"/>
    <mergeCell ref="S40:S42"/>
    <mergeCell ref="T40:T42"/>
    <mergeCell ref="U40:U42"/>
    <mergeCell ref="V40:V42"/>
    <mergeCell ref="W40:W42"/>
    <mergeCell ref="X40:X42"/>
    <mergeCell ref="A38:B39"/>
    <mergeCell ref="N38:O42"/>
    <mergeCell ref="P38:P42"/>
    <mergeCell ref="Q38:Q42"/>
    <mergeCell ref="E32:F34"/>
    <mergeCell ref="G32:M32"/>
    <mergeCell ref="N32:O32"/>
    <mergeCell ref="G33:M33"/>
    <mergeCell ref="N33:O33"/>
    <mergeCell ref="G34:M34"/>
    <mergeCell ref="N34:O34"/>
    <mergeCell ref="G30:M30"/>
    <mergeCell ref="N30:O30"/>
    <mergeCell ref="E31:M31"/>
    <mergeCell ref="N31:O31"/>
    <mergeCell ref="G28:M28"/>
    <mergeCell ref="N28:O28"/>
    <mergeCell ref="G29:M29"/>
    <mergeCell ref="N29:O29"/>
    <mergeCell ref="N7:O7"/>
    <mergeCell ref="N8:O8"/>
    <mergeCell ref="N12:O12"/>
    <mergeCell ref="N11:O11"/>
    <mergeCell ref="N9:O9"/>
    <mergeCell ref="N18:O18"/>
    <mergeCell ref="A7:M7"/>
    <mergeCell ref="C8:M8"/>
    <mergeCell ref="G23:M23"/>
    <mergeCell ref="G11:M11"/>
    <mergeCell ref="G12:M12"/>
    <mergeCell ref="G21:M21"/>
    <mergeCell ref="E13:M13"/>
    <mergeCell ref="C9:D16"/>
    <mergeCell ref="E19:F21"/>
    <mergeCell ref="N22:O22"/>
    <mergeCell ref="N23:O23"/>
    <mergeCell ref="N24:O24"/>
    <mergeCell ref="N25:O25"/>
    <mergeCell ref="N26:O26"/>
    <mergeCell ref="N27:O27"/>
    <mergeCell ref="G10:M10"/>
    <mergeCell ref="G25:M25"/>
    <mergeCell ref="C18:D25"/>
    <mergeCell ref="E18:M18"/>
    <mergeCell ref="G24:M24"/>
    <mergeCell ref="C26:M26"/>
    <mergeCell ref="C27:D34"/>
    <mergeCell ref="E27:M27"/>
    <mergeCell ref="E28:F30"/>
    <mergeCell ref="A1:B2"/>
    <mergeCell ref="E9:M9"/>
    <mergeCell ref="C17:M17"/>
    <mergeCell ref="E22:M22"/>
    <mergeCell ref="G16:M16"/>
    <mergeCell ref="A8:B34"/>
    <mergeCell ref="G19:M19"/>
    <mergeCell ref="G20:M20"/>
    <mergeCell ref="E23:F25"/>
    <mergeCell ref="E10:F12"/>
    <mergeCell ref="R1:X1"/>
    <mergeCell ref="N1:O5"/>
    <mergeCell ref="P1:P5"/>
    <mergeCell ref="R2:U2"/>
    <mergeCell ref="T3:T5"/>
    <mergeCell ref="U3:U5"/>
    <mergeCell ref="R3:R5"/>
    <mergeCell ref="S3:S5"/>
    <mergeCell ref="V2:X2"/>
    <mergeCell ref="V3:V5"/>
    <mergeCell ref="W3:W5"/>
    <mergeCell ref="X3:X5"/>
    <mergeCell ref="N21:O21"/>
    <mergeCell ref="N17:O17"/>
    <mergeCell ref="N6:O6"/>
    <mergeCell ref="N16:O16"/>
    <mergeCell ref="Q1:Q5"/>
    <mergeCell ref="N10:O10"/>
    <mergeCell ref="N20:O20"/>
    <mergeCell ref="N19:O19"/>
    <mergeCell ref="N13:O13"/>
    <mergeCell ref="E14:F16"/>
    <mergeCell ref="G14:M14"/>
    <mergeCell ref="N14:O14"/>
    <mergeCell ref="G15:M15"/>
    <mergeCell ref="N15:O15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landscape" paperSize="9"/>
  <headerFooter alignWithMargins="0">
    <oddHeader>&amp;RKULT (MK SR)   11 - 01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showGridLines="0" workbookViewId="0" topLeftCell="A1">
      <selection activeCell="N5" sqref="N5:O5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.57421875" style="0" customWidth="1"/>
    <col min="4" max="15" width="2.7109375" style="0" customWidth="1"/>
    <col min="16" max="16" width="12.00390625" style="0" customWidth="1"/>
    <col min="17" max="17" width="13.140625" style="0" customWidth="1"/>
    <col min="18" max="18" width="11.7109375" style="0" customWidth="1"/>
    <col min="19" max="19" width="12.421875" style="0" customWidth="1"/>
    <col min="20" max="22" width="4.28125" style="0" customWidth="1"/>
  </cols>
  <sheetData>
    <row r="1" spans="1:19" ht="15" customHeight="1">
      <c r="A1" s="44" t="s">
        <v>44</v>
      </c>
      <c r="B1" s="45"/>
      <c r="C1" s="3"/>
      <c r="D1" s="1" t="s">
        <v>148</v>
      </c>
      <c r="E1" s="6"/>
      <c r="F1" s="6"/>
      <c r="G1" s="6"/>
      <c r="H1" s="6"/>
      <c r="I1" s="6"/>
      <c r="J1" s="6"/>
      <c r="K1" s="6"/>
      <c r="L1" s="6"/>
      <c r="M1" s="7"/>
      <c r="N1" s="212" t="s">
        <v>210</v>
      </c>
      <c r="O1" s="213"/>
      <c r="P1" s="196" t="s">
        <v>227</v>
      </c>
      <c r="Q1" s="196"/>
      <c r="R1" s="196"/>
      <c r="S1" s="197"/>
    </row>
    <row r="2" spans="1:19" ht="14.25" customHeight="1">
      <c r="A2" s="46"/>
      <c r="B2" s="47"/>
      <c r="C2" s="3"/>
      <c r="D2" s="5"/>
      <c r="E2" s="1"/>
      <c r="F2" s="6"/>
      <c r="G2" s="6"/>
      <c r="H2" s="6"/>
      <c r="I2" s="6"/>
      <c r="J2" s="6"/>
      <c r="K2" s="6"/>
      <c r="L2" s="6"/>
      <c r="M2" s="7"/>
      <c r="N2" s="214"/>
      <c r="O2" s="215"/>
      <c r="P2" s="191"/>
      <c r="Q2" s="191"/>
      <c r="R2" s="191"/>
      <c r="S2" s="192"/>
    </row>
    <row r="3" spans="1:19" ht="16.5" customHeight="1">
      <c r="A3" s="3"/>
      <c r="B3" s="9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214"/>
      <c r="O3" s="215"/>
      <c r="P3" s="195" t="s">
        <v>167</v>
      </c>
      <c r="Q3" s="218"/>
      <c r="R3" s="195" t="s">
        <v>179</v>
      </c>
      <c r="S3" s="218"/>
    </row>
    <row r="4" spans="1:19" ht="12.7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6"/>
      <c r="O4" s="217"/>
      <c r="P4" s="43" t="s">
        <v>225</v>
      </c>
      <c r="Q4" s="187" t="s">
        <v>226</v>
      </c>
      <c r="R4" s="187" t="s">
        <v>225</v>
      </c>
      <c r="S4" s="188" t="s">
        <v>226</v>
      </c>
    </row>
    <row r="5" spans="1:19" ht="13.5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342" t="s">
        <v>26</v>
      </c>
      <c r="O5" s="343"/>
      <c r="P5" s="189">
        <v>1</v>
      </c>
      <c r="Q5" s="190"/>
      <c r="R5" s="189">
        <v>2</v>
      </c>
      <c r="S5" s="190"/>
    </row>
    <row r="6" spans="1:26" ht="18" customHeight="1">
      <c r="A6" s="50" t="s">
        <v>138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49">
        <v>1</v>
      </c>
      <c r="O6" s="75"/>
      <c r="P6" s="204">
        <v>522771000</v>
      </c>
      <c r="Q6" s="202">
        <f>SUM(P6/30.126)</f>
        <v>17352818.16371241</v>
      </c>
      <c r="R6" s="205">
        <v>106000000</v>
      </c>
      <c r="S6" s="206">
        <f aca="true" t="shared" si="0" ref="S6:S12">SUM(R6/30.126)</f>
        <v>3518555.4006506004</v>
      </c>
      <c r="T6" s="35"/>
      <c r="U6" s="35"/>
      <c r="V6" s="35"/>
      <c r="W6" s="35"/>
      <c r="X6" s="35"/>
      <c r="Y6" s="35"/>
      <c r="Z6" s="35"/>
    </row>
    <row r="7" spans="1:26" ht="18" customHeight="1">
      <c r="A7" s="53" t="s">
        <v>48</v>
      </c>
      <c r="B7" s="54"/>
      <c r="C7" s="90" t="s">
        <v>195</v>
      </c>
      <c r="D7" s="97"/>
      <c r="E7" s="97"/>
      <c r="F7" s="97"/>
      <c r="G7" s="97"/>
      <c r="H7" s="97"/>
      <c r="I7" s="97"/>
      <c r="J7" s="97"/>
      <c r="K7" s="97"/>
      <c r="L7" s="97"/>
      <c r="M7" s="98"/>
      <c r="N7" s="49">
        <v>2</v>
      </c>
      <c r="O7" s="75"/>
      <c r="P7" s="207">
        <v>253358000</v>
      </c>
      <c r="Q7" s="203">
        <f aca="true" t="shared" si="1" ref="Q7:Q12">SUM(P7/30.126)</f>
        <v>8409944.898094669</v>
      </c>
      <c r="R7" s="208">
        <v>8000000</v>
      </c>
      <c r="S7" s="209">
        <f t="shared" si="0"/>
        <v>265551.35099249816</v>
      </c>
      <c r="T7" s="35"/>
      <c r="U7" s="35"/>
      <c r="V7" s="35"/>
      <c r="W7" s="35"/>
      <c r="X7" s="35"/>
      <c r="Y7" s="35"/>
      <c r="Z7" s="35"/>
    </row>
    <row r="8" spans="1:26" ht="18" customHeight="1">
      <c r="A8" s="55"/>
      <c r="B8" s="56"/>
      <c r="C8" s="90" t="s">
        <v>156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49">
        <v>3</v>
      </c>
      <c r="O8" s="75"/>
      <c r="P8" s="207">
        <v>198141000</v>
      </c>
      <c r="Q8" s="203">
        <f t="shared" si="1"/>
        <v>6577076.279625572</v>
      </c>
      <c r="R8" s="208">
        <v>98000000</v>
      </c>
      <c r="S8" s="209">
        <f t="shared" si="0"/>
        <v>3253004.0496581024</v>
      </c>
      <c r="T8" s="35"/>
      <c r="U8" s="35"/>
      <c r="V8" s="35"/>
      <c r="W8" s="35"/>
      <c r="X8" s="35"/>
      <c r="Y8" s="35"/>
      <c r="Z8" s="35"/>
    </row>
    <row r="9" spans="1:26" ht="18" customHeight="1">
      <c r="A9" s="55"/>
      <c r="B9" s="56"/>
      <c r="C9" s="90" t="s">
        <v>170</v>
      </c>
      <c r="D9" s="91"/>
      <c r="E9" s="91"/>
      <c r="F9" s="91"/>
      <c r="G9" s="91"/>
      <c r="H9" s="91"/>
      <c r="I9" s="91"/>
      <c r="J9" s="91"/>
      <c r="K9" s="91"/>
      <c r="L9" s="91"/>
      <c r="M9" s="92"/>
      <c r="N9" s="49">
        <v>4</v>
      </c>
      <c r="O9" s="75"/>
      <c r="P9" s="169">
        <v>0</v>
      </c>
      <c r="Q9" s="25">
        <f t="shared" si="1"/>
        <v>0</v>
      </c>
      <c r="R9" s="25">
        <v>0</v>
      </c>
      <c r="S9" s="194">
        <f t="shared" si="0"/>
        <v>0</v>
      </c>
      <c r="T9" s="35"/>
      <c r="U9" s="35"/>
      <c r="V9" s="35"/>
      <c r="W9" s="35"/>
      <c r="X9" s="35"/>
      <c r="Y9" s="35"/>
      <c r="Z9" s="35"/>
    </row>
    <row r="10" spans="1:26" ht="18" customHeight="1">
      <c r="A10" s="55"/>
      <c r="B10" s="56"/>
      <c r="C10" s="90" t="s">
        <v>197</v>
      </c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49">
        <v>5</v>
      </c>
      <c r="O10" s="75"/>
      <c r="P10" s="169">
        <v>0</v>
      </c>
      <c r="Q10" s="25">
        <f t="shared" si="1"/>
        <v>0</v>
      </c>
      <c r="R10" s="25">
        <v>0</v>
      </c>
      <c r="S10" s="194">
        <f t="shared" si="0"/>
        <v>0</v>
      </c>
      <c r="T10" s="35"/>
      <c r="U10" s="35"/>
      <c r="V10" s="35"/>
      <c r="W10" s="35"/>
      <c r="X10" s="35"/>
      <c r="Y10" s="35"/>
      <c r="Z10" s="35"/>
    </row>
    <row r="11" spans="1:26" ht="18" customHeight="1">
      <c r="A11" s="55"/>
      <c r="B11" s="56"/>
      <c r="C11" s="90" t="s">
        <v>144</v>
      </c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49">
        <v>6</v>
      </c>
      <c r="O11" s="75"/>
      <c r="P11" s="169">
        <v>0</v>
      </c>
      <c r="Q11" s="25">
        <f t="shared" si="1"/>
        <v>0</v>
      </c>
      <c r="R11" s="25">
        <v>0</v>
      </c>
      <c r="S11" s="194">
        <f t="shared" si="0"/>
        <v>0</v>
      </c>
      <c r="T11" s="35"/>
      <c r="U11" s="35"/>
      <c r="V11" s="35"/>
      <c r="W11" s="35"/>
      <c r="X11" s="35"/>
      <c r="Y11" s="35"/>
      <c r="Z11" s="35"/>
    </row>
    <row r="12" spans="1:26" ht="18" customHeight="1">
      <c r="A12" s="55"/>
      <c r="B12" s="56"/>
      <c r="C12" s="90" t="s">
        <v>61</v>
      </c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49">
        <v>7</v>
      </c>
      <c r="O12" s="75"/>
      <c r="P12" s="207">
        <v>71272000</v>
      </c>
      <c r="Q12" s="203">
        <f t="shared" si="1"/>
        <v>2365796.985992166</v>
      </c>
      <c r="R12" s="25">
        <v>0</v>
      </c>
      <c r="S12" s="194">
        <f t="shared" si="0"/>
        <v>0</v>
      </c>
      <c r="T12" s="35"/>
      <c r="U12" s="35"/>
      <c r="V12" s="35"/>
      <c r="W12" s="35"/>
      <c r="X12" s="35"/>
      <c r="Y12" s="35"/>
      <c r="Z12" s="35"/>
    </row>
    <row r="13" spans="1:26" ht="18" customHeight="1" thickBot="1">
      <c r="A13" s="50" t="s">
        <v>214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9">
        <v>8</v>
      </c>
      <c r="O13" s="75"/>
      <c r="P13" s="198">
        <v>2000</v>
      </c>
      <c r="Q13" s="199"/>
      <c r="R13" s="200">
        <v>1000</v>
      </c>
      <c r="S13" s="201"/>
      <c r="T13" s="35"/>
      <c r="U13" s="35"/>
      <c r="V13" s="35"/>
      <c r="W13" s="35"/>
      <c r="X13" s="35"/>
      <c r="Y13" s="35"/>
      <c r="Z13" s="35"/>
    </row>
    <row r="14" spans="14:26" ht="18" customHeight="1"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4:26" ht="17.25" customHeight="1"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4:26" ht="17.25" customHeight="1"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4:26" ht="17.25" customHeight="1"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4:26" ht="17.25" customHeight="1"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4:26" ht="17.25" customHeight="1"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4:26" ht="17.25" customHeight="1"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4:26" ht="17.25" customHeight="1"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4:26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4:26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4:26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4:26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4:26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4:26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4:26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4:26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4:26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4:26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4:26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4:26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4:26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4:26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4:26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4:26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4:26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4:26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4:26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4:26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4:26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4:26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4:26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4:26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4:26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 formatColumns="0" formatRows="0" selectLockedCells="1"/>
  <mergeCells count="28">
    <mergeCell ref="P13:Q13"/>
    <mergeCell ref="R13:S13"/>
    <mergeCell ref="P3:Q3"/>
    <mergeCell ref="R3:S3"/>
    <mergeCell ref="P5:Q5"/>
    <mergeCell ref="R5:S5"/>
    <mergeCell ref="P1:S2"/>
    <mergeCell ref="N5:O5"/>
    <mergeCell ref="N6:O6"/>
    <mergeCell ref="N1:O4"/>
    <mergeCell ref="A4:M5"/>
    <mergeCell ref="A1:B2"/>
    <mergeCell ref="C7:M7"/>
    <mergeCell ref="A6:M6"/>
    <mergeCell ref="C11:M11"/>
    <mergeCell ref="N11:O11"/>
    <mergeCell ref="N12:O12"/>
    <mergeCell ref="N13:O13"/>
    <mergeCell ref="N9:O9"/>
    <mergeCell ref="A13:M13"/>
    <mergeCell ref="A7:B12"/>
    <mergeCell ref="C12:M12"/>
    <mergeCell ref="N10:O10"/>
    <mergeCell ref="C10:M10"/>
    <mergeCell ref="C8:M8"/>
    <mergeCell ref="C9:M9"/>
    <mergeCell ref="N8:O8"/>
    <mergeCell ref="N7:O7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2.57421875" style="0" customWidth="1"/>
    <col min="4" max="4" width="3.28125" style="0" customWidth="1"/>
    <col min="5" max="5" width="4.7109375" style="0" customWidth="1"/>
    <col min="6" max="12" width="2.7109375" style="0" customWidth="1"/>
    <col min="13" max="13" width="7.421875" style="0" customWidth="1"/>
    <col min="14" max="15" width="2.7109375" style="0" customWidth="1"/>
    <col min="16" max="16" width="17.140625" style="0" customWidth="1"/>
    <col min="17" max="19" width="4.28125" style="0" customWidth="1"/>
  </cols>
  <sheetData>
    <row r="1" spans="1:16" ht="18.75" customHeight="1">
      <c r="A1" s="44" t="s">
        <v>47</v>
      </c>
      <c r="B1" s="45"/>
      <c r="C1" s="3"/>
      <c r="D1" s="5" t="s">
        <v>218</v>
      </c>
      <c r="E1" s="6"/>
      <c r="F1" s="6"/>
      <c r="G1" s="6"/>
      <c r="H1" s="6"/>
      <c r="I1" s="6"/>
      <c r="J1" s="6"/>
      <c r="K1" s="6"/>
      <c r="L1" s="6"/>
      <c r="M1" s="7"/>
      <c r="N1" s="62" t="s">
        <v>210</v>
      </c>
      <c r="O1" s="63"/>
      <c r="P1" s="59" t="s">
        <v>45</v>
      </c>
    </row>
    <row r="2" spans="1:16" ht="11.25" customHeight="1">
      <c r="A2" s="46"/>
      <c r="B2" s="47"/>
      <c r="C2" s="3"/>
      <c r="E2" s="6"/>
      <c r="F2" s="6"/>
      <c r="G2" s="6"/>
      <c r="H2" s="6"/>
      <c r="I2" s="6"/>
      <c r="J2" s="6"/>
      <c r="K2" s="6"/>
      <c r="L2" s="6"/>
      <c r="M2" s="7"/>
      <c r="N2" s="64"/>
      <c r="O2" s="65"/>
      <c r="P2" s="60"/>
    </row>
    <row r="3" spans="1:16" ht="16.5" customHeight="1" hidden="1">
      <c r="A3" s="3"/>
      <c r="B3" s="9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64"/>
      <c r="O3" s="65"/>
      <c r="P3" s="60"/>
    </row>
    <row r="4" spans="1:16" ht="12.75" customHeight="1" hidden="1">
      <c r="A4" s="3"/>
      <c r="B4" s="10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64"/>
      <c r="O4" s="65"/>
      <c r="P4" s="60"/>
    </row>
    <row r="5" spans="1:16" ht="12.75" customHeight="1" hidden="1">
      <c r="A5" s="3"/>
      <c r="B5" s="11"/>
      <c r="C5" s="3"/>
      <c r="D5" s="7"/>
      <c r="E5" s="6"/>
      <c r="F5" s="6"/>
      <c r="G5" s="6"/>
      <c r="H5" s="6"/>
      <c r="I5" s="6"/>
      <c r="J5" s="6"/>
      <c r="K5" s="6"/>
      <c r="L5" s="6"/>
      <c r="M5" s="7"/>
      <c r="N5" s="66"/>
      <c r="O5" s="67"/>
      <c r="P5" s="61"/>
    </row>
    <row r="6" spans="14:16" ht="13.5" thickBot="1">
      <c r="N6" s="342" t="s">
        <v>26</v>
      </c>
      <c r="O6" s="343"/>
      <c r="P6" s="17">
        <v>1</v>
      </c>
    </row>
    <row r="7" spans="1:25" ht="18" customHeight="1">
      <c r="A7" s="50" t="s">
        <v>205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9">
        <v>1</v>
      </c>
      <c r="O7" s="75"/>
      <c r="P7" s="219">
        <v>273</v>
      </c>
      <c r="Q7" s="35"/>
      <c r="R7" s="35"/>
      <c r="S7" s="35"/>
      <c r="T7" s="35"/>
      <c r="U7" s="35"/>
      <c r="V7" s="35"/>
      <c r="W7" s="35"/>
      <c r="X7" s="35"/>
      <c r="Y7" s="35"/>
    </row>
    <row r="8" spans="1:25" ht="18" customHeight="1">
      <c r="A8" s="62" t="s">
        <v>203</v>
      </c>
      <c r="B8" s="63"/>
      <c r="C8" s="69" t="s">
        <v>31</v>
      </c>
      <c r="D8" s="73"/>
      <c r="E8" s="93"/>
      <c r="F8" s="93"/>
      <c r="G8" s="93"/>
      <c r="H8" s="93"/>
      <c r="I8" s="93"/>
      <c r="J8" s="93"/>
      <c r="K8" s="93"/>
      <c r="L8" s="93"/>
      <c r="M8" s="99"/>
      <c r="N8" s="49">
        <v>2</v>
      </c>
      <c r="O8" s="75"/>
      <c r="P8" s="220">
        <v>99</v>
      </c>
      <c r="Q8" s="35"/>
      <c r="R8" s="35"/>
      <c r="S8" s="35"/>
      <c r="T8" s="35"/>
      <c r="U8" s="35"/>
      <c r="V8" s="35"/>
      <c r="W8" s="35"/>
      <c r="X8" s="35"/>
      <c r="Y8" s="35"/>
    </row>
    <row r="9" spans="1:25" ht="18" customHeight="1">
      <c r="A9" s="64"/>
      <c r="B9" s="65"/>
      <c r="C9" s="55" t="s">
        <v>203</v>
      </c>
      <c r="D9" s="100"/>
      <c r="E9" s="50" t="s">
        <v>17</v>
      </c>
      <c r="F9" s="51"/>
      <c r="G9" s="51"/>
      <c r="H9" s="51"/>
      <c r="I9" s="51"/>
      <c r="J9" s="51"/>
      <c r="K9" s="51"/>
      <c r="L9" s="51"/>
      <c r="M9" s="52"/>
      <c r="N9" s="75">
        <v>3</v>
      </c>
      <c r="O9" s="75"/>
      <c r="P9" s="221">
        <v>94</v>
      </c>
      <c r="Q9" s="35"/>
      <c r="R9" s="35"/>
      <c r="S9" s="35"/>
      <c r="T9" s="35"/>
      <c r="U9" s="35"/>
      <c r="V9" s="35"/>
      <c r="W9" s="35"/>
      <c r="X9" s="35"/>
      <c r="Y9" s="35"/>
    </row>
    <row r="10" spans="1:25" ht="18" customHeight="1">
      <c r="A10" s="64"/>
      <c r="B10" s="65"/>
      <c r="C10" s="55"/>
      <c r="D10" s="56"/>
      <c r="E10" s="50" t="s">
        <v>129</v>
      </c>
      <c r="F10" s="51"/>
      <c r="G10" s="51"/>
      <c r="H10" s="51"/>
      <c r="I10" s="51"/>
      <c r="J10" s="51"/>
      <c r="K10" s="51"/>
      <c r="L10" s="51"/>
      <c r="M10" s="52"/>
      <c r="N10" s="49">
        <v>4</v>
      </c>
      <c r="O10" s="75"/>
      <c r="P10" s="221">
        <v>0</v>
      </c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8" customHeight="1">
      <c r="A11" s="64"/>
      <c r="B11" s="65"/>
      <c r="C11" s="55"/>
      <c r="D11" s="56"/>
      <c r="E11" s="50" t="s">
        <v>0</v>
      </c>
      <c r="F11" s="51"/>
      <c r="G11" s="51"/>
      <c r="H11" s="51"/>
      <c r="I11" s="51"/>
      <c r="J11" s="51"/>
      <c r="K11" s="51"/>
      <c r="L11" s="51"/>
      <c r="M11" s="52"/>
      <c r="N11" s="49">
        <v>5</v>
      </c>
      <c r="O11" s="75"/>
      <c r="P11" s="221">
        <v>5</v>
      </c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8" customHeight="1">
      <c r="A12" s="64"/>
      <c r="B12" s="65"/>
      <c r="C12" s="69" t="s">
        <v>21</v>
      </c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49">
        <v>6</v>
      </c>
      <c r="O12" s="75"/>
      <c r="P12" s="220">
        <v>43</v>
      </c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8" customHeight="1">
      <c r="A13" s="64"/>
      <c r="B13" s="65"/>
      <c r="C13" s="55" t="s">
        <v>203</v>
      </c>
      <c r="D13" s="56"/>
      <c r="E13" s="50" t="s">
        <v>17</v>
      </c>
      <c r="F13" s="51"/>
      <c r="G13" s="51"/>
      <c r="H13" s="51"/>
      <c r="I13" s="51"/>
      <c r="J13" s="51"/>
      <c r="K13" s="51"/>
      <c r="L13" s="51"/>
      <c r="M13" s="52"/>
      <c r="N13" s="49">
        <v>7</v>
      </c>
      <c r="O13" s="75"/>
      <c r="P13" s="221">
        <v>0</v>
      </c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8" customHeight="1">
      <c r="A14" s="64"/>
      <c r="B14" s="65"/>
      <c r="C14" s="55"/>
      <c r="D14" s="56"/>
      <c r="E14" s="50" t="s">
        <v>129</v>
      </c>
      <c r="F14" s="51"/>
      <c r="G14" s="51"/>
      <c r="H14" s="51"/>
      <c r="I14" s="51"/>
      <c r="J14" s="51"/>
      <c r="K14" s="51"/>
      <c r="L14" s="51"/>
      <c r="M14" s="52"/>
      <c r="N14" s="49">
        <v>8</v>
      </c>
      <c r="O14" s="75"/>
      <c r="P14" s="221">
        <v>2</v>
      </c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8" customHeight="1">
      <c r="A15" s="66"/>
      <c r="B15" s="67"/>
      <c r="C15" s="55"/>
      <c r="D15" s="56"/>
      <c r="E15" s="101" t="s">
        <v>0</v>
      </c>
      <c r="F15" s="102"/>
      <c r="G15" s="102"/>
      <c r="H15" s="102"/>
      <c r="I15" s="102"/>
      <c r="J15" s="102"/>
      <c r="K15" s="102"/>
      <c r="L15" s="102"/>
      <c r="M15" s="103"/>
      <c r="N15" s="49">
        <v>9</v>
      </c>
      <c r="O15" s="75"/>
      <c r="P15" s="221">
        <v>41</v>
      </c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8" customHeight="1">
      <c r="A16" s="69" t="s">
        <v>91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49">
        <v>10</v>
      </c>
      <c r="O16" s="75"/>
      <c r="P16" s="221">
        <v>5</v>
      </c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8" customHeight="1">
      <c r="A17" s="69" t="s">
        <v>54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49">
        <v>11</v>
      </c>
      <c r="O17" s="75"/>
      <c r="P17" s="221">
        <v>111</v>
      </c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8" customHeight="1" thickBot="1">
      <c r="A18" s="69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49">
        <v>12</v>
      </c>
      <c r="O18" s="75"/>
      <c r="P18" s="222">
        <v>15</v>
      </c>
      <c r="Q18" s="35"/>
      <c r="R18" s="35"/>
      <c r="S18" s="35"/>
      <c r="T18" s="35"/>
      <c r="U18" s="35"/>
      <c r="V18" s="35"/>
      <c r="W18" s="35"/>
      <c r="X18" s="35"/>
      <c r="Y18" s="35"/>
    </row>
    <row r="19" spans="14:25" ht="18" customHeight="1"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4:25" ht="17.25" customHeight="1"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9" ht="17.25" customHeight="1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7.25" customHeight="1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7.25" customHeight="1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7.2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7.25" customHeight="1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7.25" customHeight="1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7.2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7.25" customHeight="1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7.25" customHeight="1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7.25" customHeight="1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7.2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7.2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7.2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7.2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7.25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7.25" customHeight="1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7.2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7.2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7.25" customHeight="1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7.2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7.25" customHeight="1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7.25" customHeight="1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7.25" customHeight="1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7.25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7.2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7.25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7.2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 formatColumns="0" formatRows="0" selectLockedCells="1"/>
  <mergeCells count="31">
    <mergeCell ref="A18:M18"/>
    <mergeCell ref="E10:M10"/>
    <mergeCell ref="E11:M11"/>
    <mergeCell ref="E13:M13"/>
    <mergeCell ref="E14:M14"/>
    <mergeCell ref="C13:D15"/>
    <mergeCell ref="E15:M15"/>
    <mergeCell ref="A16:M16"/>
    <mergeCell ref="A17:M17"/>
    <mergeCell ref="N15:O15"/>
    <mergeCell ref="P1:P5"/>
    <mergeCell ref="N17:O17"/>
    <mergeCell ref="N16:O16"/>
    <mergeCell ref="A1:B2"/>
    <mergeCell ref="E9:M9"/>
    <mergeCell ref="C12:M12"/>
    <mergeCell ref="N6:O6"/>
    <mergeCell ref="N9:O9"/>
    <mergeCell ref="N1:O5"/>
    <mergeCell ref="C9:D11"/>
    <mergeCell ref="N12:O12"/>
    <mergeCell ref="A8:B15"/>
    <mergeCell ref="N13:O13"/>
    <mergeCell ref="A7:M7"/>
    <mergeCell ref="C8:M8"/>
    <mergeCell ref="N8:O8"/>
    <mergeCell ref="N11:O11"/>
    <mergeCell ref="N10:O10"/>
    <mergeCell ref="N18:O18"/>
    <mergeCell ref="N7:O7"/>
    <mergeCell ref="N14:O14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N4" sqref="N4:O4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3.00390625" style="0" customWidth="1"/>
    <col min="4" max="12" width="3.421875" style="0" customWidth="1"/>
    <col min="13" max="13" width="4.28125" style="0" customWidth="1"/>
    <col min="14" max="15" width="2.7109375" style="0" customWidth="1"/>
    <col min="16" max="16" width="18.140625" style="2" customWidth="1"/>
    <col min="17" max="25" width="4.28125" style="0" customWidth="1"/>
  </cols>
  <sheetData>
    <row r="1" spans="1:16" ht="16.5" customHeight="1">
      <c r="A1" s="44" t="s">
        <v>8</v>
      </c>
      <c r="B1" s="45"/>
      <c r="C1" s="3"/>
      <c r="D1" s="1" t="s">
        <v>151</v>
      </c>
      <c r="N1" s="62" t="s">
        <v>162</v>
      </c>
      <c r="O1" s="63"/>
      <c r="P1" s="59" t="s">
        <v>5</v>
      </c>
    </row>
    <row r="2" spans="1:16" ht="12.75" customHeight="1">
      <c r="A2" s="46"/>
      <c r="B2" s="47"/>
      <c r="C2" s="3"/>
      <c r="D2" s="1" t="s">
        <v>82</v>
      </c>
      <c r="N2" s="64"/>
      <c r="O2" s="65"/>
      <c r="P2" s="60"/>
    </row>
    <row r="3" spans="1:16" ht="12.75">
      <c r="A3" s="3"/>
      <c r="B3" s="8"/>
      <c r="C3" s="3"/>
      <c r="D3" s="1" t="s">
        <v>152</v>
      </c>
      <c r="N3" s="64"/>
      <c r="O3" s="65"/>
      <c r="P3" s="60"/>
    </row>
    <row r="4" spans="14:16" ht="18" customHeight="1" thickBot="1">
      <c r="N4" s="281" t="s">
        <v>26</v>
      </c>
      <c r="O4" s="250"/>
      <c r="P4" s="15">
        <v>1</v>
      </c>
    </row>
    <row r="5" spans="1:17" ht="18" customHeight="1">
      <c r="A5" s="69" t="s">
        <v>153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48">
        <v>1</v>
      </c>
      <c r="O5" s="49"/>
      <c r="P5" s="161">
        <v>21</v>
      </c>
      <c r="Q5" s="35"/>
    </row>
    <row r="6" spans="1:17" ht="18" customHeight="1">
      <c r="A6" s="53" t="s">
        <v>194</v>
      </c>
      <c r="B6" s="54"/>
      <c r="C6" s="50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48">
        <v>2</v>
      </c>
      <c r="O6" s="49"/>
      <c r="P6" s="162">
        <v>2</v>
      </c>
      <c r="Q6" s="35"/>
    </row>
    <row r="7" spans="1:17" ht="18" customHeight="1">
      <c r="A7" s="55"/>
      <c r="B7" s="56"/>
      <c r="C7" s="50" t="s">
        <v>35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48">
        <v>3</v>
      </c>
      <c r="O7" s="49"/>
      <c r="P7" s="163">
        <v>1</v>
      </c>
      <c r="Q7" s="35"/>
    </row>
    <row r="8" spans="1:17" ht="18" customHeight="1">
      <c r="A8" s="57"/>
      <c r="B8" s="58"/>
      <c r="C8" s="50" t="s">
        <v>101</v>
      </c>
      <c r="D8" s="51"/>
      <c r="E8" s="51"/>
      <c r="F8" s="51"/>
      <c r="G8" s="51"/>
      <c r="H8" s="51"/>
      <c r="I8" s="51"/>
      <c r="J8" s="51"/>
      <c r="K8" s="51"/>
      <c r="L8" s="51"/>
      <c r="M8" s="52"/>
      <c r="N8" s="48">
        <v>4</v>
      </c>
      <c r="O8" s="49"/>
      <c r="P8" s="163">
        <v>0</v>
      </c>
      <c r="Q8" s="35"/>
    </row>
    <row r="9" spans="1:17" ht="18" customHeight="1">
      <c r="A9" s="53" t="s">
        <v>200</v>
      </c>
      <c r="B9" s="54"/>
      <c r="C9" s="104" t="s">
        <v>27</v>
      </c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48">
        <v>5</v>
      </c>
      <c r="O9" s="49"/>
      <c r="P9" s="163">
        <v>10</v>
      </c>
      <c r="Q9" s="35"/>
    </row>
    <row r="10" spans="1:17" ht="18" customHeight="1">
      <c r="A10" s="55"/>
      <c r="B10" s="56"/>
      <c r="C10" s="104" t="s">
        <v>22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48">
        <v>6</v>
      </c>
      <c r="O10" s="49"/>
      <c r="P10" s="163">
        <v>14</v>
      </c>
      <c r="Q10" s="35"/>
    </row>
    <row r="11" spans="1:17" ht="18" customHeight="1">
      <c r="A11" s="55"/>
      <c r="B11" s="56"/>
      <c r="C11" s="104" t="s">
        <v>198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48">
        <v>7</v>
      </c>
      <c r="O11" s="49"/>
      <c r="P11" s="163">
        <v>7</v>
      </c>
      <c r="Q11" s="35"/>
    </row>
    <row r="12" spans="1:17" ht="18" customHeight="1">
      <c r="A12" s="57"/>
      <c r="B12" s="58"/>
      <c r="C12" s="104" t="s">
        <v>174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48">
        <v>8</v>
      </c>
      <c r="O12" s="49"/>
      <c r="P12" s="163">
        <v>2</v>
      </c>
      <c r="Q12" s="35"/>
    </row>
    <row r="13" spans="1:17" ht="18" customHeight="1">
      <c r="A13" s="53" t="s">
        <v>28</v>
      </c>
      <c r="B13" s="54"/>
      <c r="C13" s="50" t="s">
        <v>131</v>
      </c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8">
        <v>9</v>
      </c>
      <c r="O13" s="49"/>
      <c r="P13" s="163">
        <v>16</v>
      </c>
      <c r="Q13" s="35"/>
    </row>
    <row r="14" spans="1:17" ht="18" customHeight="1">
      <c r="A14" s="55"/>
      <c r="B14" s="56"/>
      <c r="C14" s="50" t="s">
        <v>76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48">
        <v>10</v>
      </c>
      <c r="O14" s="49"/>
      <c r="P14" s="163">
        <v>1</v>
      </c>
      <c r="Q14" s="35"/>
    </row>
    <row r="15" spans="1:17" ht="18" customHeight="1">
      <c r="A15" s="57"/>
      <c r="B15" s="58"/>
      <c r="C15" s="50" t="s">
        <v>79</v>
      </c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48">
        <v>11</v>
      </c>
      <c r="O15" s="49"/>
      <c r="P15" s="163">
        <v>5</v>
      </c>
      <c r="Q15" s="35"/>
    </row>
    <row r="16" spans="1:17" ht="18" customHeight="1">
      <c r="A16" s="53" t="s">
        <v>178</v>
      </c>
      <c r="B16" s="54"/>
      <c r="C16" s="50" t="s">
        <v>137</v>
      </c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48">
        <v>12</v>
      </c>
      <c r="O16" s="49"/>
      <c r="P16" s="163">
        <v>4</v>
      </c>
      <c r="Q16" s="35"/>
    </row>
    <row r="17" spans="1:17" ht="18" customHeight="1">
      <c r="A17" s="57"/>
      <c r="B17" s="58"/>
      <c r="C17" s="50" t="s">
        <v>71</v>
      </c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48">
        <v>13</v>
      </c>
      <c r="O17" s="49"/>
      <c r="P17" s="163">
        <v>0</v>
      </c>
      <c r="Q17" s="35"/>
    </row>
    <row r="18" spans="1:17" ht="18" customHeight="1">
      <c r="A18" s="53" t="s">
        <v>201</v>
      </c>
      <c r="B18" s="54"/>
      <c r="C18" s="50" t="s">
        <v>108</v>
      </c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48">
        <v>14</v>
      </c>
      <c r="O18" s="49"/>
      <c r="P18" s="163">
        <v>7</v>
      </c>
      <c r="Q18" s="35"/>
    </row>
    <row r="19" spans="1:17" ht="18" customHeight="1">
      <c r="A19" s="55"/>
      <c r="B19" s="56"/>
      <c r="C19" s="50" t="s">
        <v>106</v>
      </c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48">
        <v>15</v>
      </c>
      <c r="O19" s="49"/>
      <c r="P19" s="163">
        <v>1</v>
      </c>
      <c r="Q19" s="35"/>
    </row>
    <row r="20" spans="1:17" ht="18" customHeight="1">
      <c r="A20" s="55"/>
      <c r="B20" s="56"/>
      <c r="C20" s="50" t="s">
        <v>150</v>
      </c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48">
        <v>16</v>
      </c>
      <c r="O20" s="49"/>
      <c r="P20" s="163">
        <v>1</v>
      </c>
      <c r="Q20" s="35"/>
    </row>
    <row r="21" spans="1:17" ht="18" customHeight="1">
      <c r="A21" s="55"/>
      <c r="B21" s="56"/>
      <c r="C21" s="50" t="s">
        <v>75</v>
      </c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48">
        <v>17</v>
      </c>
      <c r="O21" s="49"/>
      <c r="P21" s="163">
        <v>4</v>
      </c>
      <c r="Q21" s="35"/>
    </row>
    <row r="22" spans="1:17" ht="18" customHeight="1" thickBot="1">
      <c r="A22" s="57"/>
      <c r="B22" s="58"/>
      <c r="C22" s="50" t="s">
        <v>168</v>
      </c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48">
        <v>18</v>
      </c>
      <c r="O22" s="49"/>
      <c r="P22" s="164">
        <v>5</v>
      </c>
      <c r="Q22" s="35"/>
    </row>
    <row r="23" spans="2:17" ht="17.25" customHeight="1">
      <c r="B23" s="36"/>
      <c r="C23" s="36"/>
      <c r="N23" s="35"/>
      <c r="O23" s="35"/>
      <c r="P23" s="35"/>
      <c r="Q23" s="35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 formatColumns="0" formatRows="0" selectLockedCells="1"/>
  <mergeCells count="45">
    <mergeCell ref="N11:O11"/>
    <mergeCell ref="A6:B8"/>
    <mergeCell ref="C6:M6"/>
    <mergeCell ref="N6:O6"/>
    <mergeCell ref="C7:M7"/>
    <mergeCell ref="N7:O7"/>
    <mergeCell ref="C8:M8"/>
    <mergeCell ref="N8:O8"/>
    <mergeCell ref="C9:M9"/>
    <mergeCell ref="N9:O9"/>
    <mergeCell ref="N10:O10"/>
    <mergeCell ref="A1:B2"/>
    <mergeCell ref="P1:P3"/>
    <mergeCell ref="N1:O3"/>
    <mergeCell ref="N4:O4"/>
    <mergeCell ref="A5:M5"/>
    <mergeCell ref="N5:O5"/>
    <mergeCell ref="C12:M12"/>
    <mergeCell ref="N12:O12"/>
    <mergeCell ref="A13:B15"/>
    <mergeCell ref="C13:M13"/>
    <mergeCell ref="A16:B17"/>
    <mergeCell ref="C16:M16"/>
    <mergeCell ref="C20:M20"/>
    <mergeCell ref="A9:B12"/>
    <mergeCell ref="C11:M11"/>
    <mergeCell ref="C10:M10"/>
    <mergeCell ref="N16:O16"/>
    <mergeCell ref="C17:M17"/>
    <mergeCell ref="N17:O17"/>
    <mergeCell ref="N13:O13"/>
    <mergeCell ref="C15:M15"/>
    <mergeCell ref="N15:O15"/>
    <mergeCell ref="C14:M14"/>
    <mergeCell ref="N14:O14"/>
    <mergeCell ref="A18:B22"/>
    <mergeCell ref="C18:M18"/>
    <mergeCell ref="N18:O18"/>
    <mergeCell ref="C19:M19"/>
    <mergeCell ref="N19:O19"/>
    <mergeCell ref="C21:M21"/>
    <mergeCell ref="N21:O21"/>
    <mergeCell ref="C22:M22"/>
    <mergeCell ref="N22:O22"/>
    <mergeCell ref="N20:O20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showGridLines="0" workbookViewId="0" topLeftCell="A1">
      <selection activeCell="N4" sqref="N4:O4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4.8515625" style="0" customWidth="1"/>
    <col min="4" max="4" width="2.7109375" style="0" customWidth="1"/>
    <col min="5" max="12" width="2.00390625" style="0" customWidth="1"/>
    <col min="13" max="13" width="6.00390625" style="0" customWidth="1"/>
    <col min="14" max="15" width="2.7109375" style="0" customWidth="1"/>
    <col min="16" max="17" width="9.7109375" style="2" customWidth="1"/>
    <col min="18" max="18" width="10.140625" style="2" customWidth="1"/>
    <col min="19" max="19" width="9.7109375" style="2" customWidth="1"/>
    <col min="20" max="20" width="14.140625" style="2" customWidth="1"/>
    <col min="21" max="21" width="14.00390625" style="235" customWidth="1"/>
    <col min="22" max="29" width="4.28125" style="0" customWidth="1"/>
  </cols>
  <sheetData>
    <row r="1" spans="1:21" ht="12.75" customHeight="1">
      <c r="A1" s="44" t="s">
        <v>7</v>
      </c>
      <c r="B1" s="45"/>
      <c r="C1" s="3"/>
      <c r="D1" s="1" t="s">
        <v>217</v>
      </c>
      <c r="N1" s="62" t="s">
        <v>228</v>
      </c>
      <c r="O1" s="63"/>
      <c r="P1" s="59" t="s">
        <v>5</v>
      </c>
      <c r="Q1" s="85" t="s">
        <v>132</v>
      </c>
      <c r="R1" s="86"/>
      <c r="S1" s="86"/>
      <c r="T1" s="53" t="s">
        <v>229</v>
      </c>
      <c r="U1" s="54"/>
    </row>
    <row r="2" spans="1:21" ht="18.75" customHeight="1">
      <c r="A2" s="46"/>
      <c r="B2" s="47"/>
      <c r="C2" s="3"/>
      <c r="D2" s="1" t="s">
        <v>134</v>
      </c>
      <c r="N2" s="64"/>
      <c r="O2" s="65"/>
      <c r="P2" s="60"/>
      <c r="Q2" s="59" t="s">
        <v>92</v>
      </c>
      <c r="R2" s="59" t="s">
        <v>187</v>
      </c>
      <c r="S2" s="53" t="s">
        <v>60</v>
      </c>
      <c r="T2" s="55"/>
      <c r="U2" s="56"/>
    </row>
    <row r="3" spans="1:21" ht="15.75" customHeight="1">
      <c r="A3" s="8"/>
      <c r="B3" s="8"/>
      <c r="C3" s="3"/>
      <c r="D3" s="4"/>
      <c r="N3" s="66"/>
      <c r="O3" s="67"/>
      <c r="P3" s="61"/>
      <c r="Q3" s="61"/>
      <c r="R3" s="61"/>
      <c r="S3" s="57"/>
      <c r="T3" s="223" t="s">
        <v>225</v>
      </c>
      <c r="U3" s="230" t="s">
        <v>226</v>
      </c>
    </row>
    <row r="4" spans="14:21" ht="15" customHeight="1" thickBot="1">
      <c r="N4" s="281" t="s">
        <v>26</v>
      </c>
      <c r="O4" s="250"/>
      <c r="P4" s="15">
        <v>1</v>
      </c>
      <c r="Q4" s="15">
        <v>2</v>
      </c>
      <c r="R4" s="15">
        <v>3</v>
      </c>
      <c r="S4" s="15">
        <v>4</v>
      </c>
      <c r="T4" s="15">
        <v>5</v>
      </c>
      <c r="U4" s="231">
        <v>5</v>
      </c>
    </row>
    <row r="5" spans="1:25" ht="13.5" customHeight="1">
      <c r="A5" s="108" t="s">
        <v>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48">
        <v>1</v>
      </c>
      <c r="O5" s="49"/>
      <c r="P5" s="27">
        <v>256</v>
      </c>
      <c r="Q5" s="40" t="s">
        <v>16</v>
      </c>
      <c r="R5" s="28">
        <v>68516</v>
      </c>
      <c r="S5" s="28">
        <v>3154430</v>
      </c>
      <c r="T5" s="29">
        <v>325633226</v>
      </c>
      <c r="U5" s="232">
        <f>SUM(T5/30.126)</f>
        <v>10809042.886543185</v>
      </c>
      <c r="V5" s="35"/>
      <c r="W5" s="35"/>
      <c r="X5" s="35"/>
      <c r="Y5" s="35"/>
    </row>
    <row r="6" spans="1:25" ht="13.5" customHeight="1">
      <c r="A6" s="108" t="s">
        <v>59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48">
        <v>2</v>
      </c>
      <c r="O6" s="49"/>
      <c r="P6" s="18">
        <v>137</v>
      </c>
      <c r="Q6" s="22">
        <v>475</v>
      </c>
      <c r="R6" s="22">
        <v>58210</v>
      </c>
      <c r="S6" s="22">
        <v>2746696</v>
      </c>
      <c r="T6" s="24">
        <v>302202510</v>
      </c>
      <c r="U6" s="233">
        <f aca="true" t="shared" si="0" ref="U6:U32">SUM(T6/30.126)</f>
        <v>10031285.600477992</v>
      </c>
      <c r="V6" s="35"/>
      <c r="W6" s="35"/>
      <c r="X6" s="35"/>
      <c r="Y6" s="35"/>
    </row>
    <row r="7" spans="1:25" ht="13.5" customHeight="1">
      <c r="A7" s="225" t="s">
        <v>203</v>
      </c>
      <c r="B7" s="238"/>
      <c r="C7" s="112" t="s">
        <v>204</v>
      </c>
      <c r="D7" s="112"/>
      <c r="E7" s="112"/>
      <c r="F7" s="112"/>
      <c r="G7" s="112"/>
      <c r="H7" s="112"/>
      <c r="I7" s="112"/>
      <c r="J7" s="112"/>
      <c r="K7" s="112"/>
      <c r="L7" s="112"/>
      <c r="M7" s="226"/>
      <c r="N7" s="224">
        <v>3</v>
      </c>
      <c r="O7" s="49"/>
      <c r="P7" s="30">
        <v>95</v>
      </c>
      <c r="Q7" s="19">
        <v>386</v>
      </c>
      <c r="R7" s="19">
        <v>42740</v>
      </c>
      <c r="S7" s="19">
        <v>1772425</v>
      </c>
      <c r="T7" s="26">
        <v>196592640</v>
      </c>
      <c r="U7" s="234">
        <f t="shared" si="0"/>
        <v>6525680.143397729</v>
      </c>
      <c r="V7" s="35"/>
      <c r="W7" s="35"/>
      <c r="X7" s="35"/>
      <c r="Y7" s="35"/>
    </row>
    <row r="8" spans="1:25" ht="13.5" customHeight="1">
      <c r="A8" s="227"/>
      <c r="B8" s="239"/>
      <c r="C8" s="112" t="s">
        <v>105</v>
      </c>
      <c r="D8" s="112"/>
      <c r="E8" s="112"/>
      <c r="F8" s="112"/>
      <c r="G8" s="112"/>
      <c r="H8" s="112"/>
      <c r="I8" s="112"/>
      <c r="J8" s="112"/>
      <c r="K8" s="112"/>
      <c r="L8" s="112"/>
      <c r="M8" s="226"/>
      <c r="N8" s="224">
        <v>4</v>
      </c>
      <c r="O8" s="49"/>
      <c r="P8" s="18">
        <v>42</v>
      </c>
      <c r="Q8" s="22">
        <v>89</v>
      </c>
      <c r="R8" s="22">
        <v>15470</v>
      </c>
      <c r="S8" s="22">
        <v>974271</v>
      </c>
      <c r="T8" s="24">
        <v>105609870</v>
      </c>
      <c r="U8" s="233">
        <f t="shared" si="0"/>
        <v>3505605.4570802627</v>
      </c>
      <c r="V8" s="35"/>
      <c r="W8" s="35"/>
      <c r="X8" s="35"/>
      <c r="Y8" s="35"/>
    </row>
    <row r="9" spans="1:25" ht="13.5" customHeight="1">
      <c r="A9" s="227"/>
      <c r="B9" s="239"/>
      <c r="C9" s="236" t="s">
        <v>93</v>
      </c>
      <c r="D9" s="113"/>
      <c r="E9" s="107" t="s">
        <v>9</v>
      </c>
      <c r="F9" s="107"/>
      <c r="G9" s="107"/>
      <c r="H9" s="107"/>
      <c r="I9" s="107"/>
      <c r="J9" s="107"/>
      <c r="K9" s="107"/>
      <c r="L9" s="107"/>
      <c r="M9" s="228"/>
      <c r="N9" s="224">
        <v>5</v>
      </c>
      <c r="O9" s="49"/>
      <c r="P9" s="30">
        <v>0</v>
      </c>
      <c r="Q9" s="19">
        <v>0</v>
      </c>
      <c r="R9" s="19">
        <v>0</v>
      </c>
      <c r="S9" s="19">
        <v>0</v>
      </c>
      <c r="T9" s="26">
        <v>0</v>
      </c>
      <c r="U9" s="26">
        <f t="shared" si="0"/>
        <v>0</v>
      </c>
      <c r="V9" s="35"/>
      <c r="W9" s="35"/>
      <c r="X9" s="35"/>
      <c r="Y9" s="35"/>
    </row>
    <row r="10" spans="1:25" ht="13.5" customHeight="1">
      <c r="A10" s="227"/>
      <c r="B10" s="239"/>
      <c r="C10" s="237"/>
      <c r="D10" s="114"/>
      <c r="E10" s="107" t="s">
        <v>94</v>
      </c>
      <c r="F10" s="107"/>
      <c r="G10" s="107"/>
      <c r="H10" s="107"/>
      <c r="I10" s="107"/>
      <c r="J10" s="107"/>
      <c r="K10" s="107"/>
      <c r="L10" s="107"/>
      <c r="M10" s="228"/>
      <c r="N10" s="224">
        <v>6</v>
      </c>
      <c r="O10" s="49"/>
      <c r="P10" s="30">
        <v>0</v>
      </c>
      <c r="Q10" s="19">
        <v>0</v>
      </c>
      <c r="R10" s="19">
        <v>0</v>
      </c>
      <c r="S10" s="19">
        <v>0</v>
      </c>
      <c r="T10" s="26">
        <v>0</v>
      </c>
      <c r="U10" s="26">
        <f t="shared" si="0"/>
        <v>0</v>
      </c>
      <c r="V10" s="35"/>
      <c r="W10" s="35"/>
      <c r="X10" s="35"/>
      <c r="Y10" s="35"/>
    </row>
    <row r="11" spans="1:25" ht="13.5" customHeight="1">
      <c r="A11" s="227"/>
      <c r="B11" s="239"/>
      <c r="C11" s="237"/>
      <c r="D11" s="114"/>
      <c r="E11" s="107" t="s">
        <v>89</v>
      </c>
      <c r="F11" s="107"/>
      <c r="G11" s="107"/>
      <c r="H11" s="107"/>
      <c r="I11" s="107"/>
      <c r="J11" s="107"/>
      <c r="K11" s="107"/>
      <c r="L11" s="107"/>
      <c r="M11" s="228"/>
      <c r="N11" s="224">
        <v>7</v>
      </c>
      <c r="O11" s="49"/>
      <c r="P11" s="30">
        <v>19</v>
      </c>
      <c r="Q11" s="19">
        <v>40</v>
      </c>
      <c r="R11" s="19">
        <v>6856</v>
      </c>
      <c r="S11" s="19">
        <v>302100</v>
      </c>
      <c r="T11" s="26">
        <v>29685808</v>
      </c>
      <c r="U11" s="234">
        <f t="shared" si="0"/>
        <v>985388.3024629888</v>
      </c>
      <c r="V11" s="35"/>
      <c r="W11" s="35"/>
      <c r="X11" s="35"/>
      <c r="Y11" s="35"/>
    </row>
    <row r="12" spans="1:25" ht="13.5" customHeight="1">
      <c r="A12" s="227"/>
      <c r="B12" s="239"/>
      <c r="C12" s="237"/>
      <c r="D12" s="114"/>
      <c r="E12" s="107" t="s">
        <v>95</v>
      </c>
      <c r="F12" s="107"/>
      <c r="G12" s="107"/>
      <c r="H12" s="107"/>
      <c r="I12" s="107"/>
      <c r="J12" s="107"/>
      <c r="K12" s="107"/>
      <c r="L12" s="107"/>
      <c r="M12" s="228"/>
      <c r="N12" s="224">
        <v>8</v>
      </c>
      <c r="O12" s="49"/>
      <c r="P12" s="30">
        <v>0</v>
      </c>
      <c r="Q12" s="19">
        <v>0</v>
      </c>
      <c r="R12" s="19">
        <v>0</v>
      </c>
      <c r="S12" s="19">
        <v>0</v>
      </c>
      <c r="T12" s="26">
        <v>0</v>
      </c>
      <c r="U12" s="234">
        <f t="shared" si="0"/>
        <v>0</v>
      </c>
      <c r="V12" s="35"/>
      <c r="W12" s="35"/>
      <c r="X12" s="35"/>
      <c r="Y12" s="35"/>
    </row>
    <row r="13" spans="1:25" ht="13.5" customHeight="1">
      <c r="A13" s="227"/>
      <c r="B13" s="239"/>
      <c r="C13" s="237"/>
      <c r="D13" s="114"/>
      <c r="E13" s="107" t="s">
        <v>196</v>
      </c>
      <c r="F13" s="107"/>
      <c r="G13" s="107"/>
      <c r="H13" s="107"/>
      <c r="I13" s="107"/>
      <c r="J13" s="107"/>
      <c r="K13" s="107"/>
      <c r="L13" s="107"/>
      <c r="M13" s="228"/>
      <c r="N13" s="224">
        <v>9</v>
      </c>
      <c r="O13" s="49"/>
      <c r="P13" s="30">
        <v>1</v>
      </c>
      <c r="Q13" s="19">
        <v>0</v>
      </c>
      <c r="R13" s="19">
        <v>8</v>
      </c>
      <c r="S13" s="19">
        <v>4832</v>
      </c>
      <c r="T13" s="26">
        <v>576198</v>
      </c>
      <c r="U13" s="234">
        <f t="shared" si="0"/>
        <v>19126.269667396933</v>
      </c>
      <c r="V13" s="35"/>
      <c r="W13" s="35"/>
      <c r="X13" s="35"/>
      <c r="Y13" s="35"/>
    </row>
    <row r="14" spans="1:25" ht="13.5" customHeight="1">
      <c r="A14" s="227"/>
      <c r="B14" s="239"/>
      <c r="C14" s="237"/>
      <c r="D14" s="114"/>
      <c r="E14" s="107" t="s">
        <v>170</v>
      </c>
      <c r="F14" s="107"/>
      <c r="G14" s="107"/>
      <c r="H14" s="107"/>
      <c r="I14" s="107"/>
      <c r="J14" s="107"/>
      <c r="K14" s="107"/>
      <c r="L14" s="107"/>
      <c r="M14" s="228"/>
      <c r="N14" s="224">
        <v>10</v>
      </c>
      <c r="O14" s="49"/>
      <c r="P14" s="30">
        <v>7</v>
      </c>
      <c r="Q14" s="19">
        <v>8</v>
      </c>
      <c r="R14" s="19">
        <v>1121</v>
      </c>
      <c r="S14" s="19">
        <v>39606</v>
      </c>
      <c r="T14" s="26">
        <v>4505915</v>
      </c>
      <c r="U14" s="234">
        <f t="shared" si="0"/>
        <v>149568.97696342028</v>
      </c>
      <c r="V14" s="35"/>
      <c r="W14" s="35"/>
      <c r="X14" s="35"/>
      <c r="Y14" s="35"/>
    </row>
    <row r="15" spans="1:25" ht="13.5" customHeight="1">
      <c r="A15" s="227"/>
      <c r="B15" s="239"/>
      <c r="C15" s="237"/>
      <c r="D15" s="114"/>
      <c r="E15" s="107" t="s">
        <v>100</v>
      </c>
      <c r="F15" s="107"/>
      <c r="G15" s="107"/>
      <c r="H15" s="107"/>
      <c r="I15" s="107"/>
      <c r="J15" s="107"/>
      <c r="K15" s="107"/>
      <c r="L15" s="107"/>
      <c r="M15" s="228"/>
      <c r="N15" s="224">
        <v>11</v>
      </c>
      <c r="O15" s="49"/>
      <c r="P15" s="30">
        <v>0</v>
      </c>
      <c r="Q15" s="19">
        <v>0</v>
      </c>
      <c r="R15" s="19">
        <v>0</v>
      </c>
      <c r="S15" s="19">
        <v>0</v>
      </c>
      <c r="T15" s="26">
        <v>0</v>
      </c>
      <c r="U15" s="26">
        <f t="shared" si="0"/>
        <v>0</v>
      </c>
      <c r="V15" s="35"/>
      <c r="W15" s="35"/>
      <c r="X15" s="35"/>
      <c r="Y15" s="35"/>
    </row>
    <row r="16" spans="1:25" ht="13.5" customHeight="1">
      <c r="A16" s="227"/>
      <c r="B16" s="239"/>
      <c r="C16" s="237"/>
      <c r="D16" s="114"/>
      <c r="E16" s="107" t="s">
        <v>173</v>
      </c>
      <c r="F16" s="107"/>
      <c r="G16" s="107"/>
      <c r="H16" s="107"/>
      <c r="I16" s="107"/>
      <c r="J16" s="107"/>
      <c r="K16" s="107"/>
      <c r="L16" s="107"/>
      <c r="M16" s="228"/>
      <c r="N16" s="224">
        <v>12</v>
      </c>
      <c r="O16" s="49"/>
      <c r="P16" s="30">
        <v>0</v>
      </c>
      <c r="Q16" s="19">
        <v>0</v>
      </c>
      <c r="R16" s="19">
        <v>0</v>
      </c>
      <c r="S16" s="19">
        <v>0</v>
      </c>
      <c r="T16" s="26">
        <v>0</v>
      </c>
      <c r="U16" s="26">
        <f t="shared" si="0"/>
        <v>0</v>
      </c>
      <c r="V16" s="35"/>
      <c r="W16" s="35"/>
      <c r="X16" s="35"/>
      <c r="Y16" s="35"/>
    </row>
    <row r="17" spans="1:25" ht="13.5" customHeight="1">
      <c r="A17" s="227"/>
      <c r="B17" s="239"/>
      <c r="C17" s="237"/>
      <c r="D17" s="114"/>
      <c r="E17" s="107" t="s">
        <v>3</v>
      </c>
      <c r="F17" s="107"/>
      <c r="G17" s="107"/>
      <c r="H17" s="107"/>
      <c r="I17" s="107"/>
      <c r="J17" s="107"/>
      <c r="K17" s="107"/>
      <c r="L17" s="107"/>
      <c r="M17" s="228"/>
      <c r="N17" s="224">
        <v>13</v>
      </c>
      <c r="O17" s="49"/>
      <c r="P17" s="30">
        <v>1</v>
      </c>
      <c r="Q17" s="19">
        <v>4</v>
      </c>
      <c r="R17" s="19">
        <v>309</v>
      </c>
      <c r="S17" s="19">
        <v>9840</v>
      </c>
      <c r="T17" s="26">
        <v>959807</v>
      </c>
      <c r="U17" s="234">
        <f t="shared" si="0"/>
        <v>31859.755692757084</v>
      </c>
      <c r="V17" s="35"/>
      <c r="W17" s="35"/>
      <c r="X17" s="35"/>
      <c r="Y17" s="35"/>
    </row>
    <row r="18" spans="1:25" ht="13.5" customHeight="1">
      <c r="A18" s="227"/>
      <c r="B18" s="239"/>
      <c r="C18" s="237"/>
      <c r="D18" s="114"/>
      <c r="E18" s="107" t="s">
        <v>86</v>
      </c>
      <c r="F18" s="107"/>
      <c r="G18" s="107"/>
      <c r="H18" s="107"/>
      <c r="I18" s="107"/>
      <c r="J18" s="107"/>
      <c r="K18" s="107"/>
      <c r="L18" s="107"/>
      <c r="M18" s="228"/>
      <c r="N18" s="224">
        <v>14</v>
      </c>
      <c r="O18" s="49"/>
      <c r="P18" s="30">
        <v>0</v>
      </c>
      <c r="Q18" s="19">
        <v>0</v>
      </c>
      <c r="R18" s="19">
        <v>0</v>
      </c>
      <c r="S18" s="19">
        <v>0</v>
      </c>
      <c r="T18" s="26">
        <v>0</v>
      </c>
      <c r="U18" s="26">
        <f t="shared" si="0"/>
        <v>0</v>
      </c>
      <c r="V18" s="35"/>
      <c r="W18" s="35"/>
      <c r="X18" s="35"/>
      <c r="Y18" s="35"/>
    </row>
    <row r="19" spans="1:25" ht="13.5" customHeight="1">
      <c r="A19" s="227"/>
      <c r="B19" s="239"/>
      <c r="C19" s="237"/>
      <c r="D19" s="114"/>
      <c r="E19" s="107" t="s">
        <v>144</v>
      </c>
      <c r="F19" s="107"/>
      <c r="G19" s="107"/>
      <c r="H19" s="107"/>
      <c r="I19" s="107"/>
      <c r="J19" s="107"/>
      <c r="K19" s="107"/>
      <c r="L19" s="107"/>
      <c r="M19" s="228"/>
      <c r="N19" s="224">
        <v>15</v>
      </c>
      <c r="O19" s="49"/>
      <c r="P19" s="30">
        <v>2</v>
      </c>
      <c r="Q19" s="19">
        <v>0</v>
      </c>
      <c r="R19" s="19">
        <v>365</v>
      </c>
      <c r="S19" s="19">
        <v>3925</v>
      </c>
      <c r="T19" s="26">
        <v>348207</v>
      </c>
      <c r="U19" s="234">
        <f t="shared" si="0"/>
        <v>11558.354909380601</v>
      </c>
      <c r="V19" s="35"/>
      <c r="W19" s="35"/>
      <c r="X19" s="35"/>
      <c r="Y19" s="35"/>
    </row>
    <row r="20" spans="1:25" ht="13.5" customHeight="1">
      <c r="A20" s="227"/>
      <c r="B20" s="239"/>
      <c r="C20" s="237"/>
      <c r="D20" s="114"/>
      <c r="E20" s="107" t="s">
        <v>2</v>
      </c>
      <c r="F20" s="107"/>
      <c r="G20" s="107"/>
      <c r="H20" s="107"/>
      <c r="I20" s="107"/>
      <c r="J20" s="107"/>
      <c r="K20" s="107"/>
      <c r="L20" s="107"/>
      <c r="M20" s="228"/>
      <c r="N20" s="224">
        <v>16</v>
      </c>
      <c r="O20" s="49"/>
      <c r="P20" s="30">
        <v>0</v>
      </c>
      <c r="Q20" s="19">
        <v>0</v>
      </c>
      <c r="R20" s="19">
        <v>0</v>
      </c>
      <c r="S20" s="19">
        <v>0</v>
      </c>
      <c r="T20" s="26">
        <v>0</v>
      </c>
      <c r="U20" s="26">
        <f t="shared" si="0"/>
        <v>0</v>
      </c>
      <c r="V20" s="35"/>
      <c r="W20" s="35"/>
      <c r="X20" s="35"/>
      <c r="Y20" s="35"/>
    </row>
    <row r="21" spans="1:25" ht="13.5" customHeight="1">
      <c r="A21" s="227"/>
      <c r="B21" s="239"/>
      <c r="C21" s="237"/>
      <c r="D21" s="114"/>
      <c r="E21" s="107" t="s">
        <v>4</v>
      </c>
      <c r="F21" s="107"/>
      <c r="G21" s="107"/>
      <c r="H21" s="107"/>
      <c r="I21" s="107"/>
      <c r="J21" s="107"/>
      <c r="K21" s="107"/>
      <c r="L21" s="107"/>
      <c r="M21" s="228"/>
      <c r="N21" s="224">
        <v>17</v>
      </c>
      <c r="O21" s="49"/>
      <c r="P21" s="30">
        <v>1</v>
      </c>
      <c r="Q21" s="19">
        <v>0</v>
      </c>
      <c r="R21" s="19">
        <v>97</v>
      </c>
      <c r="S21" s="19">
        <v>5285</v>
      </c>
      <c r="T21" s="26">
        <v>513970</v>
      </c>
      <c r="U21" s="234">
        <f t="shared" si="0"/>
        <v>17060.678483701784</v>
      </c>
      <c r="V21" s="35"/>
      <c r="W21" s="35"/>
      <c r="X21" s="35"/>
      <c r="Y21" s="35"/>
    </row>
    <row r="22" spans="1:25" ht="13.5" customHeight="1">
      <c r="A22" s="227"/>
      <c r="B22" s="239"/>
      <c r="C22" s="237"/>
      <c r="D22" s="114"/>
      <c r="E22" s="107" t="s">
        <v>74</v>
      </c>
      <c r="F22" s="107"/>
      <c r="G22" s="107"/>
      <c r="H22" s="107"/>
      <c r="I22" s="107"/>
      <c r="J22" s="107"/>
      <c r="K22" s="107"/>
      <c r="L22" s="107"/>
      <c r="M22" s="228"/>
      <c r="N22" s="224">
        <v>18</v>
      </c>
      <c r="O22" s="49"/>
      <c r="P22" s="30">
        <v>0</v>
      </c>
      <c r="Q22" s="19">
        <v>0</v>
      </c>
      <c r="R22" s="19">
        <v>0</v>
      </c>
      <c r="S22" s="19">
        <v>0</v>
      </c>
      <c r="T22" s="26">
        <v>0</v>
      </c>
      <c r="U22" s="26">
        <f t="shared" si="0"/>
        <v>0</v>
      </c>
      <c r="V22" s="35"/>
      <c r="W22" s="35"/>
      <c r="X22" s="35"/>
      <c r="Y22" s="35"/>
    </row>
    <row r="23" spans="1:25" ht="13.5" customHeight="1">
      <c r="A23" s="227"/>
      <c r="B23" s="239"/>
      <c r="C23" s="237"/>
      <c r="D23" s="114"/>
      <c r="E23" s="107" t="s">
        <v>197</v>
      </c>
      <c r="F23" s="107"/>
      <c r="G23" s="107"/>
      <c r="H23" s="107"/>
      <c r="I23" s="107"/>
      <c r="J23" s="107"/>
      <c r="K23" s="107"/>
      <c r="L23" s="107"/>
      <c r="M23" s="228"/>
      <c r="N23" s="224">
        <v>19</v>
      </c>
      <c r="O23" s="49"/>
      <c r="P23" s="30">
        <v>0</v>
      </c>
      <c r="Q23" s="19">
        <v>0</v>
      </c>
      <c r="R23" s="19">
        <v>0</v>
      </c>
      <c r="S23" s="19">
        <v>0</v>
      </c>
      <c r="T23" s="26">
        <v>0</v>
      </c>
      <c r="U23" s="26">
        <f t="shared" si="0"/>
        <v>0</v>
      </c>
      <c r="V23" s="35"/>
      <c r="W23" s="35"/>
      <c r="X23" s="35"/>
      <c r="Y23" s="35"/>
    </row>
    <row r="24" spans="1:25" ht="13.5" customHeight="1">
      <c r="A24" s="227"/>
      <c r="B24" s="239"/>
      <c r="C24" s="237"/>
      <c r="D24" s="114"/>
      <c r="E24" s="107" t="s">
        <v>163</v>
      </c>
      <c r="F24" s="107"/>
      <c r="G24" s="107"/>
      <c r="H24" s="107"/>
      <c r="I24" s="107"/>
      <c r="J24" s="107"/>
      <c r="K24" s="107"/>
      <c r="L24" s="107"/>
      <c r="M24" s="228"/>
      <c r="N24" s="224">
        <v>20</v>
      </c>
      <c r="O24" s="49"/>
      <c r="P24" s="30">
        <v>1</v>
      </c>
      <c r="Q24" s="19">
        <v>0</v>
      </c>
      <c r="R24" s="19">
        <v>12</v>
      </c>
      <c r="S24" s="19">
        <v>753</v>
      </c>
      <c r="T24" s="26">
        <v>91019</v>
      </c>
      <c r="U24" s="234">
        <f t="shared" si="0"/>
        <v>3021.2773019982737</v>
      </c>
      <c r="V24" s="35"/>
      <c r="W24" s="35"/>
      <c r="X24" s="35"/>
      <c r="Y24" s="35"/>
    </row>
    <row r="25" spans="1:25" ht="13.5" customHeight="1">
      <c r="A25" s="227"/>
      <c r="B25" s="239"/>
      <c r="C25" s="237"/>
      <c r="D25" s="114"/>
      <c r="E25" s="107" t="s">
        <v>161</v>
      </c>
      <c r="F25" s="107"/>
      <c r="G25" s="107"/>
      <c r="H25" s="107"/>
      <c r="I25" s="107"/>
      <c r="J25" s="107"/>
      <c r="K25" s="107"/>
      <c r="L25" s="107"/>
      <c r="M25" s="228"/>
      <c r="N25" s="224">
        <v>21</v>
      </c>
      <c r="O25" s="49"/>
      <c r="P25" s="30">
        <v>7</v>
      </c>
      <c r="Q25" s="19">
        <v>25</v>
      </c>
      <c r="R25" s="19">
        <v>4399</v>
      </c>
      <c r="S25" s="19">
        <v>483112</v>
      </c>
      <c r="T25" s="26">
        <v>54196958</v>
      </c>
      <c r="U25" s="234">
        <f t="shared" si="0"/>
        <v>1799009.4270729602</v>
      </c>
      <c r="V25" s="35"/>
      <c r="W25" s="35"/>
      <c r="X25" s="35"/>
      <c r="Y25" s="35"/>
    </row>
    <row r="26" spans="1:25" ht="13.5" customHeight="1">
      <c r="A26" s="227"/>
      <c r="B26" s="239"/>
      <c r="C26" s="237"/>
      <c r="D26" s="114"/>
      <c r="E26" s="107" t="s">
        <v>136</v>
      </c>
      <c r="F26" s="107"/>
      <c r="G26" s="107"/>
      <c r="H26" s="107"/>
      <c r="I26" s="107"/>
      <c r="J26" s="107"/>
      <c r="K26" s="107"/>
      <c r="L26" s="107"/>
      <c r="M26" s="228"/>
      <c r="N26" s="224">
        <v>22</v>
      </c>
      <c r="O26" s="49"/>
      <c r="P26" s="30">
        <v>0</v>
      </c>
      <c r="Q26" s="19">
        <v>0</v>
      </c>
      <c r="R26" s="19">
        <v>0</v>
      </c>
      <c r="S26" s="19">
        <v>0</v>
      </c>
      <c r="T26" s="26">
        <v>0</v>
      </c>
      <c r="U26" s="26">
        <f t="shared" si="0"/>
        <v>0</v>
      </c>
      <c r="V26" s="35"/>
      <c r="W26" s="35"/>
      <c r="X26" s="35"/>
      <c r="Y26" s="35"/>
    </row>
    <row r="27" spans="1:25" ht="13.5" customHeight="1">
      <c r="A27" s="227"/>
      <c r="B27" s="239"/>
      <c r="C27" s="237"/>
      <c r="D27" s="114"/>
      <c r="E27" s="107" t="s">
        <v>37</v>
      </c>
      <c r="F27" s="107"/>
      <c r="G27" s="107"/>
      <c r="H27" s="107"/>
      <c r="I27" s="107"/>
      <c r="J27" s="107"/>
      <c r="K27" s="107"/>
      <c r="L27" s="107"/>
      <c r="M27" s="228"/>
      <c r="N27" s="224">
        <v>23</v>
      </c>
      <c r="O27" s="49"/>
      <c r="P27" s="30">
        <v>0</v>
      </c>
      <c r="Q27" s="19">
        <v>0</v>
      </c>
      <c r="R27" s="19">
        <v>0</v>
      </c>
      <c r="S27" s="19">
        <v>0</v>
      </c>
      <c r="T27" s="26">
        <v>0</v>
      </c>
      <c r="U27" s="26">
        <f t="shared" si="0"/>
        <v>0</v>
      </c>
      <c r="V27" s="35"/>
      <c r="W27" s="35"/>
      <c r="X27" s="35"/>
      <c r="Y27" s="35"/>
    </row>
    <row r="28" spans="1:25" ht="13.5" customHeight="1">
      <c r="A28" s="227"/>
      <c r="B28" s="239"/>
      <c r="C28" s="237"/>
      <c r="D28" s="114"/>
      <c r="E28" s="107" t="s">
        <v>184</v>
      </c>
      <c r="F28" s="107"/>
      <c r="G28" s="107"/>
      <c r="H28" s="107"/>
      <c r="I28" s="107"/>
      <c r="J28" s="107"/>
      <c r="K28" s="107"/>
      <c r="L28" s="107"/>
      <c r="M28" s="228"/>
      <c r="N28" s="224">
        <v>24</v>
      </c>
      <c r="O28" s="49"/>
      <c r="P28" s="30">
        <v>0</v>
      </c>
      <c r="Q28" s="19">
        <v>0</v>
      </c>
      <c r="R28" s="19">
        <v>0</v>
      </c>
      <c r="S28" s="19">
        <v>0</v>
      </c>
      <c r="T28" s="26">
        <v>0</v>
      </c>
      <c r="U28" s="26">
        <f t="shared" si="0"/>
        <v>0</v>
      </c>
      <c r="V28" s="35"/>
      <c r="W28" s="35"/>
      <c r="X28" s="35"/>
      <c r="Y28" s="35"/>
    </row>
    <row r="29" spans="1:25" ht="13.5" customHeight="1">
      <c r="A29" s="227"/>
      <c r="B29" s="239"/>
      <c r="C29" s="237"/>
      <c r="D29" s="114"/>
      <c r="E29" s="107" t="s">
        <v>96</v>
      </c>
      <c r="F29" s="107"/>
      <c r="G29" s="107"/>
      <c r="H29" s="107"/>
      <c r="I29" s="107"/>
      <c r="J29" s="107"/>
      <c r="K29" s="107"/>
      <c r="L29" s="107"/>
      <c r="M29" s="228"/>
      <c r="N29" s="224">
        <v>25</v>
      </c>
      <c r="O29" s="49"/>
      <c r="P29" s="30">
        <v>0</v>
      </c>
      <c r="Q29" s="19">
        <v>0</v>
      </c>
      <c r="R29" s="19">
        <v>0</v>
      </c>
      <c r="S29" s="19">
        <v>0</v>
      </c>
      <c r="T29" s="26">
        <v>0</v>
      </c>
      <c r="U29" s="26">
        <f t="shared" si="0"/>
        <v>0</v>
      </c>
      <c r="V29" s="35"/>
      <c r="W29" s="35"/>
      <c r="X29" s="35"/>
      <c r="Y29" s="35"/>
    </row>
    <row r="30" spans="1:25" ht="13.5" customHeight="1">
      <c r="A30" s="227"/>
      <c r="B30" s="239"/>
      <c r="C30" s="237"/>
      <c r="D30" s="114"/>
      <c r="E30" s="107" t="s">
        <v>58</v>
      </c>
      <c r="F30" s="107"/>
      <c r="G30" s="107"/>
      <c r="H30" s="107"/>
      <c r="I30" s="107"/>
      <c r="J30" s="107"/>
      <c r="K30" s="107"/>
      <c r="L30" s="107"/>
      <c r="M30" s="228"/>
      <c r="N30" s="224">
        <v>26</v>
      </c>
      <c r="O30" s="49"/>
      <c r="P30" s="30">
        <v>3</v>
      </c>
      <c r="Q30" s="19">
        <v>12</v>
      </c>
      <c r="R30" s="19">
        <v>2303</v>
      </c>
      <c r="S30" s="19">
        <v>124818</v>
      </c>
      <c r="T30" s="26">
        <v>14731988</v>
      </c>
      <c r="U30" s="234">
        <f t="shared" si="0"/>
        <v>489012.4145256589</v>
      </c>
      <c r="V30" s="35"/>
      <c r="W30" s="35"/>
      <c r="X30" s="35"/>
      <c r="Y30" s="35"/>
    </row>
    <row r="31" spans="1:25" ht="13.5" customHeight="1">
      <c r="A31" s="227"/>
      <c r="B31" s="239"/>
      <c r="C31" s="237"/>
      <c r="D31" s="114"/>
      <c r="E31" s="107" t="s">
        <v>0</v>
      </c>
      <c r="F31" s="107"/>
      <c r="G31" s="107"/>
      <c r="H31" s="107"/>
      <c r="I31" s="107"/>
      <c r="J31" s="107"/>
      <c r="K31" s="107"/>
      <c r="L31" s="107"/>
      <c r="M31" s="228"/>
      <c r="N31" s="224">
        <v>27</v>
      </c>
      <c r="O31" s="49"/>
      <c r="P31" s="30">
        <v>0</v>
      </c>
      <c r="Q31" s="19">
        <v>0</v>
      </c>
      <c r="R31" s="19">
        <v>0</v>
      </c>
      <c r="S31" s="19">
        <v>0</v>
      </c>
      <c r="T31" s="26">
        <v>0</v>
      </c>
      <c r="U31" s="26">
        <f t="shared" si="0"/>
        <v>0</v>
      </c>
      <c r="V31" s="35"/>
      <c r="W31" s="35"/>
      <c r="X31" s="35"/>
      <c r="Y31" s="35"/>
    </row>
    <row r="32" spans="1:25" ht="13.5" customHeight="1">
      <c r="A32" s="229"/>
      <c r="B32" s="240"/>
      <c r="C32" s="107" t="s">
        <v>115</v>
      </c>
      <c r="D32" s="107"/>
      <c r="E32" s="107"/>
      <c r="F32" s="107"/>
      <c r="G32" s="107"/>
      <c r="H32" s="107"/>
      <c r="I32" s="107"/>
      <c r="J32" s="107"/>
      <c r="K32" s="107"/>
      <c r="L32" s="107"/>
      <c r="M32" s="228"/>
      <c r="N32" s="224">
        <v>28</v>
      </c>
      <c r="O32" s="49"/>
      <c r="P32" s="18">
        <v>0</v>
      </c>
      <c r="Q32" s="22">
        <v>0</v>
      </c>
      <c r="R32" s="22">
        <v>0</v>
      </c>
      <c r="S32" s="22">
        <v>0</v>
      </c>
      <c r="T32" s="24">
        <v>0</v>
      </c>
      <c r="U32" s="24">
        <f t="shared" si="0"/>
        <v>0</v>
      </c>
      <c r="V32" s="35"/>
      <c r="W32" s="35"/>
      <c r="X32" s="35"/>
      <c r="Y32" s="35"/>
    </row>
    <row r="33" ht="18" customHeight="1">
      <c r="A33" s="12" t="s">
        <v>219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sheetProtection formatColumns="0" formatRows="0" selectLockedCells="1"/>
  <mergeCells count="67">
    <mergeCell ref="P1:P3"/>
    <mergeCell ref="N1:O3"/>
    <mergeCell ref="T1:U2"/>
    <mergeCell ref="Q2:Q3"/>
    <mergeCell ref="R2:R3"/>
    <mergeCell ref="S2:S3"/>
    <mergeCell ref="N22:O22"/>
    <mergeCell ref="N23:O23"/>
    <mergeCell ref="N29:O29"/>
    <mergeCell ref="E30:M30"/>
    <mergeCell ref="N30:O30"/>
    <mergeCell ref="E23:M23"/>
    <mergeCell ref="E24:M24"/>
    <mergeCell ref="E21:M21"/>
    <mergeCell ref="N21:O21"/>
    <mergeCell ref="N24:O24"/>
    <mergeCell ref="E10:M10"/>
    <mergeCell ref="N10:O10"/>
    <mergeCell ref="E12:M12"/>
    <mergeCell ref="N12:O12"/>
    <mergeCell ref="E13:M13"/>
    <mergeCell ref="N13:O13"/>
    <mergeCell ref="E22:M22"/>
    <mergeCell ref="N18:O18"/>
    <mergeCell ref="E19:M19"/>
    <mergeCell ref="N19:O19"/>
    <mergeCell ref="E20:M20"/>
    <mergeCell ref="N20:O20"/>
    <mergeCell ref="N14:O14"/>
    <mergeCell ref="E15:M15"/>
    <mergeCell ref="N15:O15"/>
    <mergeCell ref="E16:M16"/>
    <mergeCell ref="N16:O16"/>
    <mergeCell ref="Q1:S1"/>
    <mergeCell ref="A1:B2"/>
    <mergeCell ref="C7:M7"/>
    <mergeCell ref="C8:M8"/>
    <mergeCell ref="C9:D31"/>
    <mergeCell ref="E9:M9"/>
    <mergeCell ref="E25:M25"/>
    <mergeCell ref="E28:M28"/>
    <mergeCell ref="E14:M14"/>
    <mergeCell ref="E17:M17"/>
    <mergeCell ref="E26:M26"/>
    <mergeCell ref="E27:M27"/>
    <mergeCell ref="N5:O5"/>
    <mergeCell ref="E11:M11"/>
    <mergeCell ref="N11:O11"/>
    <mergeCell ref="N17:O17"/>
    <mergeCell ref="E18:M18"/>
    <mergeCell ref="A5:M5"/>
    <mergeCell ref="A7:B32"/>
    <mergeCell ref="N4:O4"/>
    <mergeCell ref="C32:M32"/>
    <mergeCell ref="N32:O32"/>
    <mergeCell ref="A6:M6"/>
    <mergeCell ref="N6:O6"/>
    <mergeCell ref="E31:M31"/>
    <mergeCell ref="N7:O7"/>
    <mergeCell ref="N8:O8"/>
    <mergeCell ref="N9:O9"/>
    <mergeCell ref="N31:O31"/>
    <mergeCell ref="N25:O25"/>
    <mergeCell ref="N26:O26"/>
    <mergeCell ref="N27:O27"/>
    <mergeCell ref="N28:O28"/>
    <mergeCell ref="E29:M29"/>
  </mergeCells>
  <printOptions horizontalCentered="1"/>
  <pageMargins left="0.1968503937007874" right="0.1968503937007874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6"/>
  <sheetViews>
    <sheetView showGridLines="0" workbookViewId="0" topLeftCell="A1">
      <selection activeCell="N4" sqref="N4:O4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2.8515625" style="0" customWidth="1"/>
    <col min="4" max="11" width="2.140625" style="0" customWidth="1"/>
    <col min="12" max="12" width="4.28125" style="0" customWidth="1"/>
    <col min="13" max="13" width="5.421875" style="0" customWidth="1"/>
    <col min="14" max="14" width="2.28125" style="0" customWidth="1"/>
    <col min="15" max="15" width="2.8515625" style="0" customWidth="1"/>
    <col min="16" max="16" width="8.421875" style="2" customWidth="1"/>
    <col min="17" max="18" width="6.00390625" style="2" customWidth="1"/>
    <col min="19" max="19" width="7.8515625" style="2" customWidth="1"/>
    <col min="20" max="20" width="6.8515625" style="2" customWidth="1"/>
    <col min="21" max="21" width="9.140625" style="2" bestFit="1" customWidth="1"/>
    <col min="22" max="22" width="8.57421875" style="2" customWidth="1"/>
    <col min="23" max="23" width="11.28125" style="2" customWidth="1"/>
    <col min="24" max="24" width="12.8515625" style="0" customWidth="1"/>
    <col min="25" max="31" width="4.28125" style="0" customWidth="1"/>
  </cols>
  <sheetData>
    <row r="1" spans="1:24" ht="27" customHeight="1">
      <c r="A1" s="44" t="s">
        <v>154</v>
      </c>
      <c r="B1" s="45"/>
      <c r="D1" s="1" t="s">
        <v>29</v>
      </c>
      <c r="N1" s="62" t="s">
        <v>162</v>
      </c>
      <c r="O1" s="63"/>
      <c r="P1" s="59" t="s">
        <v>5</v>
      </c>
      <c r="Q1" s="85" t="s">
        <v>85</v>
      </c>
      <c r="R1" s="86"/>
      <c r="S1" s="59" t="s">
        <v>171</v>
      </c>
      <c r="T1" s="85" t="s">
        <v>125</v>
      </c>
      <c r="U1" s="86"/>
      <c r="V1" s="253" t="s">
        <v>230</v>
      </c>
      <c r="W1" s="86"/>
      <c r="X1" s="254"/>
    </row>
    <row r="2" spans="1:24" ht="12.75">
      <c r="A2" s="46"/>
      <c r="B2" s="47"/>
      <c r="D2" s="1" t="s">
        <v>182</v>
      </c>
      <c r="N2" s="64"/>
      <c r="O2" s="65"/>
      <c r="P2" s="60"/>
      <c r="Q2" s="54" t="s">
        <v>127</v>
      </c>
      <c r="R2" s="55" t="s">
        <v>212</v>
      </c>
      <c r="S2" s="60"/>
      <c r="T2" s="60" t="s">
        <v>127</v>
      </c>
      <c r="U2" s="55" t="s">
        <v>212</v>
      </c>
      <c r="V2" s="247" t="s">
        <v>127</v>
      </c>
      <c r="W2" s="253" t="s">
        <v>212</v>
      </c>
      <c r="X2" s="218"/>
    </row>
    <row r="3" spans="14:24" ht="12.75">
      <c r="N3" s="64"/>
      <c r="O3" s="65"/>
      <c r="P3" s="60"/>
      <c r="Q3" s="56"/>
      <c r="R3" s="55"/>
      <c r="S3" s="60"/>
      <c r="T3" s="60"/>
      <c r="U3" s="55"/>
      <c r="V3" s="248"/>
      <c r="W3" s="252" t="s">
        <v>225</v>
      </c>
      <c r="X3" s="249" t="s">
        <v>226</v>
      </c>
    </row>
    <row r="4" spans="14:24" ht="15" customHeight="1" thickBot="1">
      <c r="N4" s="281" t="s">
        <v>26</v>
      </c>
      <c r="O4" s="250"/>
      <c r="P4" s="15">
        <v>1</v>
      </c>
      <c r="Q4" s="15">
        <v>2</v>
      </c>
      <c r="R4" s="15">
        <v>3</v>
      </c>
      <c r="S4" s="15">
        <v>4</v>
      </c>
      <c r="T4" s="15">
        <v>5</v>
      </c>
      <c r="U4" s="15">
        <v>6</v>
      </c>
      <c r="V4" s="15">
        <v>7</v>
      </c>
      <c r="W4" s="189">
        <v>8</v>
      </c>
      <c r="X4" s="251"/>
    </row>
    <row r="5" spans="1:25" ht="13.5" customHeight="1">
      <c r="A5" s="111" t="s">
        <v>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48">
        <v>1</v>
      </c>
      <c r="O5" s="49"/>
      <c r="P5" s="31">
        <v>3677</v>
      </c>
      <c r="Q5" s="37">
        <v>0</v>
      </c>
      <c r="R5" s="28">
        <v>3677</v>
      </c>
      <c r="S5" s="28">
        <v>0</v>
      </c>
      <c r="T5" s="37">
        <v>0</v>
      </c>
      <c r="U5" s="28">
        <v>575015</v>
      </c>
      <c r="V5" s="37">
        <v>0</v>
      </c>
      <c r="W5" s="29">
        <v>58800467</v>
      </c>
      <c r="X5" s="232">
        <f>SUM(W5/30.126)</f>
        <v>1951817.9313549758</v>
      </c>
      <c r="Y5" s="35"/>
    </row>
    <row r="6" spans="1:25" ht="13.5" customHeight="1">
      <c r="A6" s="111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48">
        <v>2</v>
      </c>
      <c r="O6" s="49"/>
      <c r="P6" s="18">
        <v>867</v>
      </c>
      <c r="Q6" s="22">
        <v>0</v>
      </c>
      <c r="R6" s="22">
        <v>867</v>
      </c>
      <c r="S6" s="22">
        <v>0</v>
      </c>
      <c r="T6" s="22">
        <v>0</v>
      </c>
      <c r="U6" s="22">
        <v>254501</v>
      </c>
      <c r="V6" s="22">
        <v>0</v>
      </c>
      <c r="W6" s="24">
        <v>30877316</v>
      </c>
      <c r="X6" s="233">
        <f aca="true" t="shared" si="0" ref="X6:X44">SUM(W6/30.126)</f>
        <v>1024939.122352785</v>
      </c>
      <c r="Y6" s="35"/>
    </row>
    <row r="7" spans="1:25" ht="13.5" customHeight="1">
      <c r="A7" s="50" t="s">
        <v>204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8">
        <v>3</v>
      </c>
      <c r="O7" s="49"/>
      <c r="P7" s="18">
        <v>555</v>
      </c>
      <c r="Q7" s="19">
        <v>0</v>
      </c>
      <c r="R7" s="19">
        <v>555</v>
      </c>
      <c r="S7" s="19">
        <v>0</v>
      </c>
      <c r="T7" s="19">
        <v>0</v>
      </c>
      <c r="U7" s="19">
        <v>162575</v>
      </c>
      <c r="V7" s="19">
        <v>0</v>
      </c>
      <c r="W7" s="26">
        <v>30818078</v>
      </c>
      <c r="X7" s="234">
        <f t="shared" si="0"/>
        <v>1022972.7809865233</v>
      </c>
      <c r="Y7" s="35"/>
    </row>
    <row r="8" spans="1:25" ht="13.5" customHeight="1">
      <c r="A8" s="50" t="s">
        <v>105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8">
        <v>4</v>
      </c>
      <c r="O8" s="49"/>
      <c r="P8" s="18">
        <v>300</v>
      </c>
      <c r="Q8" s="22">
        <v>0</v>
      </c>
      <c r="R8" s="22">
        <v>300</v>
      </c>
      <c r="S8" s="22">
        <v>0</v>
      </c>
      <c r="T8" s="22">
        <v>0</v>
      </c>
      <c r="U8" s="22">
        <v>90493</v>
      </c>
      <c r="V8" s="22">
        <v>0</v>
      </c>
      <c r="W8" s="24">
        <v>58459</v>
      </c>
      <c r="X8" s="233">
        <f t="shared" si="0"/>
        <v>1940.4833034588062</v>
      </c>
      <c r="Y8" s="35"/>
    </row>
    <row r="9" spans="1:25" ht="13.5" customHeight="1">
      <c r="A9" s="117" t="s">
        <v>93</v>
      </c>
      <c r="B9" s="118"/>
      <c r="C9" s="115" t="s">
        <v>9</v>
      </c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48">
        <v>5</v>
      </c>
      <c r="O9" s="49"/>
      <c r="P9" s="18">
        <v>1</v>
      </c>
      <c r="Q9" s="19">
        <v>0</v>
      </c>
      <c r="R9" s="19">
        <v>1</v>
      </c>
      <c r="S9" s="19">
        <v>0</v>
      </c>
      <c r="T9" s="19">
        <v>0</v>
      </c>
      <c r="U9" s="19">
        <v>135</v>
      </c>
      <c r="V9" s="19">
        <v>0</v>
      </c>
      <c r="W9" s="26">
        <v>39</v>
      </c>
      <c r="X9" s="234">
        <f t="shared" si="0"/>
        <v>1.2945628360884285</v>
      </c>
      <c r="Y9" s="35"/>
    </row>
    <row r="10" spans="1:25" ht="13.5" customHeight="1">
      <c r="A10" s="119"/>
      <c r="B10" s="120"/>
      <c r="C10" s="115" t="s">
        <v>89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48">
        <v>6</v>
      </c>
      <c r="O10" s="49"/>
      <c r="P10" s="18">
        <v>130</v>
      </c>
      <c r="Q10" s="19">
        <v>0</v>
      </c>
      <c r="R10" s="19">
        <v>130</v>
      </c>
      <c r="S10" s="19">
        <v>0</v>
      </c>
      <c r="T10" s="19">
        <v>0</v>
      </c>
      <c r="U10" s="19">
        <v>15038</v>
      </c>
      <c r="V10" s="19">
        <v>0</v>
      </c>
      <c r="W10" s="26">
        <v>33527</v>
      </c>
      <c r="X10" s="234">
        <f t="shared" si="0"/>
        <v>1112.8925180906858</v>
      </c>
      <c r="Y10" s="35"/>
    </row>
    <row r="11" spans="1:25" ht="13.5" customHeight="1">
      <c r="A11" s="119"/>
      <c r="B11" s="120"/>
      <c r="C11" s="115" t="s">
        <v>95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6"/>
      <c r="N11" s="48">
        <v>7</v>
      </c>
      <c r="O11" s="49"/>
      <c r="P11" s="18">
        <v>3</v>
      </c>
      <c r="Q11" s="19">
        <v>0</v>
      </c>
      <c r="R11" s="19">
        <v>3</v>
      </c>
      <c r="S11" s="19">
        <v>0</v>
      </c>
      <c r="T11" s="19">
        <v>0</v>
      </c>
      <c r="U11" s="19">
        <v>116</v>
      </c>
      <c r="V11" s="19">
        <v>0</v>
      </c>
      <c r="W11" s="26">
        <v>38</v>
      </c>
      <c r="X11" s="234">
        <f t="shared" si="0"/>
        <v>1.2613689172143663</v>
      </c>
      <c r="Y11" s="35"/>
    </row>
    <row r="12" spans="1:25" ht="13.5" customHeight="1">
      <c r="A12" s="119"/>
      <c r="B12" s="120"/>
      <c r="C12" s="115" t="s">
        <v>196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48">
        <v>8</v>
      </c>
      <c r="O12" s="49"/>
      <c r="P12" s="18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6">
        <v>0</v>
      </c>
      <c r="X12" s="26">
        <f t="shared" si="0"/>
        <v>0</v>
      </c>
      <c r="Y12" s="35"/>
    </row>
    <row r="13" spans="1:25" ht="13.5" customHeight="1">
      <c r="A13" s="119"/>
      <c r="B13" s="120"/>
      <c r="C13" s="115" t="s">
        <v>170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48">
        <v>9</v>
      </c>
      <c r="O13" s="49"/>
      <c r="P13" s="18">
        <v>62</v>
      </c>
      <c r="Q13" s="19">
        <v>0</v>
      </c>
      <c r="R13" s="19">
        <v>62</v>
      </c>
      <c r="S13" s="19">
        <v>0</v>
      </c>
      <c r="T13" s="19">
        <v>0</v>
      </c>
      <c r="U13" s="19">
        <v>4475</v>
      </c>
      <c r="V13" s="19">
        <v>0</v>
      </c>
      <c r="W13" s="26">
        <v>1759</v>
      </c>
      <c r="X13" s="234">
        <f t="shared" si="0"/>
        <v>58.38810329947553</v>
      </c>
      <c r="Y13" s="35"/>
    </row>
    <row r="14" spans="1:25" ht="13.5" customHeight="1">
      <c r="A14" s="119"/>
      <c r="B14" s="120"/>
      <c r="C14" s="115" t="s">
        <v>100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48">
        <v>10</v>
      </c>
      <c r="O14" s="49"/>
      <c r="P14" s="18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6">
        <v>0</v>
      </c>
      <c r="X14" s="26">
        <f t="shared" si="0"/>
        <v>0</v>
      </c>
      <c r="Y14" s="35"/>
    </row>
    <row r="15" spans="1:25" ht="13.5" customHeight="1">
      <c r="A15" s="119"/>
      <c r="B15" s="120"/>
      <c r="C15" s="115" t="s">
        <v>173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N15" s="48">
        <v>11</v>
      </c>
      <c r="O15" s="49"/>
      <c r="P15" s="18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6">
        <v>0</v>
      </c>
      <c r="X15" s="26">
        <f t="shared" si="0"/>
        <v>0</v>
      </c>
      <c r="Y15" s="35"/>
    </row>
    <row r="16" spans="1:25" ht="13.5" customHeight="1">
      <c r="A16" s="119"/>
      <c r="B16" s="120"/>
      <c r="C16" s="115" t="s">
        <v>3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48">
        <v>12</v>
      </c>
      <c r="O16" s="49"/>
      <c r="P16" s="18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6">
        <v>0</v>
      </c>
      <c r="X16" s="26">
        <f t="shared" si="0"/>
        <v>0</v>
      </c>
      <c r="Y16" s="35"/>
    </row>
    <row r="17" spans="1:25" ht="13.5" customHeight="1">
      <c r="A17" s="119"/>
      <c r="B17" s="120"/>
      <c r="C17" s="115" t="s">
        <v>86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48">
        <v>13</v>
      </c>
      <c r="O17" s="49"/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6">
        <v>0</v>
      </c>
      <c r="X17" s="26">
        <f t="shared" si="0"/>
        <v>0</v>
      </c>
      <c r="Y17" s="35"/>
    </row>
    <row r="18" spans="1:25" ht="13.5" customHeight="1">
      <c r="A18" s="119"/>
      <c r="B18" s="120"/>
      <c r="C18" s="115" t="s">
        <v>144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6"/>
      <c r="N18" s="48">
        <v>14</v>
      </c>
      <c r="O18" s="49"/>
      <c r="P18" s="18">
        <v>25</v>
      </c>
      <c r="Q18" s="19">
        <v>0</v>
      </c>
      <c r="R18" s="19">
        <v>25</v>
      </c>
      <c r="S18" s="19">
        <v>0</v>
      </c>
      <c r="T18" s="19">
        <v>0</v>
      </c>
      <c r="U18" s="19">
        <v>3279</v>
      </c>
      <c r="V18" s="19">
        <v>0</v>
      </c>
      <c r="W18" s="26">
        <v>980</v>
      </c>
      <c r="X18" s="234">
        <f t="shared" si="0"/>
        <v>32.53004049658102</v>
      </c>
      <c r="Y18" s="35"/>
    </row>
    <row r="19" spans="1:25" ht="13.5" customHeight="1">
      <c r="A19" s="119"/>
      <c r="B19" s="120"/>
      <c r="C19" s="115" t="s">
        <v>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6"/>
      <c r="N19" s="48">
        <v>15</v>
      </c>
      <c r="O19" s="49"/>
      <c r="P19" s="18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6">
        <v>0</v>
      </c>
      <c r="X19" s="26">
        <f t="shared" si="0"/>
        <v>0</v>
      </c>
      <c r="Y19" s="35"/>
    </row>
    <row r="20" spans="1:25" ht="13.5" customHeight="1">
      <c r="A20" s="119"/>
      <c r="B20" s="120"/>
      <c r="C20" s="115" t="s">
        <v>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/>
      <c r="N20" s="48">
        <v>16</v>
      </c>
      <c r="O20" s="49"/>
      <c r="P20" s="18">
        <v>1</v>
      </c>
      <c r="Q20" s="19">
        <v>0</v>
      </c>
      <c r="R20" s="19">
        <v>1</v>
      </c>
      <c r="S20" s="19">
        <v>0</v>
      </c>
      <c r="T20" s="19">
        <v>0</v>
      </c>
      <c r="U20" s="19">
        <v>0</v>
      </c>
      <c r="V20" s="19">
        <v>0</v>
      </c>
      <c r="W20" s="26">
        <v>350</v>
      </c>
      <c r="X20" s="234">
        <f t="shared" si="0"/>
        <v>11.617871605921795</v>
      </c>
      <c r="Y20" s="35"/>
    </row>
    <row r="21" spans="1:25" ht="13.5" customHeight="1">
      <c r="A21" s="119"/>
      <c r="B21" s="120"/>
      <c r="C21" s="115" t="s">
        <v>74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48">
        <v>17</v>
      </c>
      <c r="O21" s="49"/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6">
        <v>0</v>
      </c>
      <c r="X21" s="26">
        <f t="shared" si="0"/>
        <v>0</v>
      </c>
      <c r="Y21" s="35"/>
    </row>
    <row r="22" spans="1:25" ht="13.5" customHeight="1">
      <c r="A22" s="119"/>
      <c r="B22" s="120"/>
      <c r="C22" s="115" t="s">
        <v>197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48">
        <v>18</v>
      </c>
      <c r="O22" s="49"/>
      <c r="P22" s="18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6">
        <v>0</v>
      </c>
      <c r="X22" s="26">
        <f t="shared" si="0"/>
        <v>0</v>
      </c>
      <c r="Y22" s="35"/>
    </row>
    <row r="23" spans="1:25" ht="13.5" customHeight="1">
      <c r="A23" s="119"/>
      <c r="B23" s="120"/>
      <c r="C23" s="91" t="s">
        <v>163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48">
        <v>19</v>
      </c>
      <c r="O23" s="49"/>
      <c r="P23" s="18">
        <v>8</v>
      </c>
      <c r="Q23" s="19">
        <v>0</v>
      </c>
      <c r="R23" s="19">
        <v>8</v>
      </c>
      <c r="S23" s="19">
        <v>0</v>
      </c>
      <c r="T23" s="19">
        <v>0</v>
      </c>
      <c r="U23" s="19">
        <v>1000</v>
      </c>
      <c r="V23" s="19">
        <v>0</v>
      </c>
      <c r="W23" s="26">
        <v>608</v>
      </c>
      <c r="X23" s="234">
        <f t="shared" si="0"/>
        <v>20.18190267542986</v>
      </c>
      <c r="Y23" s="35"/>
    </row>
    <row r="24" spans="1:25" ht="13.5" customHeight="1">
      <c r="A24" s="119"/>
      <c r="B24" s="120"/>
      <c r="C24" s="115" t="s">
        <v>161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48">
        <v>20</v>
      </c>
      <c r="O24" s="49"/>
      <c r="P24" s="18">
        <v>23</v>
      </c>
      <c r="Q24" s="19">
        <v>0</v>
      </c>
      <c r="R24" s="19">
        <v>23</v>
      </c>
      <c r="S24" s="19">
        <v>0</v>
      </c>
      <c r="T24" s="19">
        <v>0</v>
      </c>
      <c r="U24" s="19">
        <v>60165</v>
      </c>
      <c r="V24" s="19">
        <v>0</v>
      </c>
      <c r="W24" s="26">
        <v>19042</v>
      </c>
      <c r="X24" s="234">
        <f t="shared" si="0"/>
        <v>632.0786031998938</v>
      </c>
      <c r="Y24" s="35"/>
    </row>
    <row r="25" spans="1:25" ht="13.5" customHeight="1">
      <c r="A25" s="119"/>
      <c r="B25" s="120"/>
      <c r="C25" s="115" t="s">
        <v>37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48">
        <v>21</v>
      </c>
      <c r="O25" s="49"/>
      <c r="P25" s="18">
        <v>6</v>
      </c>
      <c r="Q25" s="19">
        <v>0</v>
      </c>
      <c r="R25" s="19">
        <v>6</v>
      </c>
      <c r="S25" s="19">
        <v>0</v>
      </c>
      <c r="T25" s="19">
        <v>0</v>
      </c>
      <c r="U25" s="19">
        <v>662</v>
      </c>
      <c r="V25" s="19">
        <v>0</v>
      </c>
      <c r="W25" s="26">
        <v>163</v>
      </c>
      <c r="X25" s="234">
        <f t="shared" si="0"/>
        <v>5.41060877647215</v>
      </c>
      <c r="Y25" s="35"/>
    </row>
    <row r="26" spans="1:25" ht="13.5" customHeight="1">
      <c r="A26" s="119"/>
      <c r="B26" s="120"/>
      <c r="C26" s="115" t="s">
        <v>184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48">
        <v>22</v>
      </c>
      <c r="O26" s="49"/>
      <c r="P26" s="18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6">
        <v>0</v>
      </c>
      <c r="X26" s="26">
        <f t="shared" si="0"/>
        <v>0</v>
      </c>
      <c r="Y26" s="35"/>
    </row>
    <row r="27" spans="1:25" ht="13.5" customHeight="1">
      <c r="A27" s="119"/>
      <c r="B27" s="120"/>
      <c r="C27" s="91" t="s">
        <v>96</v>
      </c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48">
        <v>23</v>
      </c>
      <c r="O27" s="49"/>
      <c r="P27" s="18">
        <v>2</v>
      </c>
      <c r="Q27" s="19">
        <v>0</v>
      </c>
      <c r="R27" s="19">
        <v>2</v>
      </c>
      <c r="S27" s="19">
        <v>0</v>
      </c>
      <c r="T27" s="19">
        <v>0</v>
      </c>
      <c r="U27" s="19">
        <v>268</v>
      </c>
      <c r="V27" s="19">
        <v>0</v>
      </c>
      <c r="W27" s="26">
        <v>128</v>
      </c>
      <c r="X27" s="234">
        <f t="shared" si="0"/>
        <v>4.2488216158799705</v>
      </c>
      <c r="Y27" s="35"/>
    </row>
    <row r="28" spans="1:25" ht="13.5" customHeight="1">
      <c r="A28" s="119"/>
      <c r="B28" s="120"/>
      <c r="C28" s="115" t="s">
        <v>58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48">
        <v>24</v>
      </c>
      <c r="O28" s="49"/>
      <c r="P28" s="18">
        <v>38</v>
      </c>
      <c r="Q28" s="19">
        <v>0</v>
      </c>
      <c r="R28" s="19">
        <v>38</v>
      </c>
      <c r="S28" s="19">
        <v>0</v>
      </c>
      <c r="T28" s="19">
        <v>0</v>
      </c>
      <c r="U28" s="19">
        <v>5355</v>
      </c>
      <c r="V28" s="19">
        <v>0</v>
      </c>
      <c r="W28" s="26">
        <v>1825</v>
      </c>
      <c r="X28" s="234">
        <f t="shared" si="0"/>
        <v>60.57890194516364</v>
      </c>
      <c r="Y28" s="35"/>
    </row>
    <row r="29" spans="1:25" ht="13.5" customHeight="1">
      <c r="A29" s="119"/>
      <c r="B29" s="120"/>
      <c r="C29" s="115" t="s">
        <v>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48">
        <v>25</v>
      </c>
      <c r="O29" s="49"/>
      <c r="P29" s="18">
        <v>1</v>
      </c>
      <c r="Q29" s="19">
        <v>0</v>
      </c>
      <c r="R29" s="19">
        <v>1</v>
      </c>
      <c r="S29" s="19">
        <v>0</v>
      </c>
      <c r="T29" s="19">
        <v>0</v>
      </c>
      <c r="U29" s="19">
        <v>0</v>
      </c>
      <c r="V29" s="19">
        <v>0</v>
      </c>
      <c r="W29" s="26">
        <v>0</v>
      </c>
      <c r="X29" s="26">
        <f t="shared" si="0"/>
        <v>0</v>
      </c>
      <c r="Y29" s="35"/>
    </row>
    <row r="30" spans="1:25" ht="13.5" customHeight="1">
      <c r="A30" s="121" t="s">
        <v>115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48">
        <v>26</v>
      </c>
      <c r="O30" s="49"/>
      <c r="P30" s="18">
        <v>12</v>
      </c>
      <c r="Q30" s="22">
        <v>0</v>
      </c>
      <c r="R30" s="22">
        <v>12</v>
      </c>
      <c r="S30" s="22">
        <v>0</v>
      </c>
      <c r="T30" s="22">
        <v>0</v>
      </c>
      <c r="U30" s="22">
        <v>1433</v>
      </c>
      <c r="V30" s="22">
        <v>0</v>
      </c>
      <c r="W30" s="24">
        <v>779</v>
      </c>
      <c r="X30" s="233">
        <f t="shared" si="0"/>
        <v>25.85806280289451</v>
      </c>
      <c r="Y30" s="35"/>
    </row>
    <row r="31" spans="1:25" ht="13.5" customHeight="1">
      <c r="A31" s="241" t="s">
        <v>93</v>
      </c>
      <c r="B31" s="242"/>
      <c r="C31" s="115" t="s">
        <v>146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48">
        <v>27</v>
      </c>
      <c r="O31" s="49"/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6">
        <v>0</v>
      </c>
      <c r="X31" s="26">
        <f t="shared" si="0"/>
        <v>0</v>
      </c>
      <c r="Y31" s="35"/>
    </row>
    <row r="32" spans="1:25" ht="13.5" customHeight="1">
      <c r="A32" s="243"/>
      <c r="B32" s="244"/>
      <c r="C32" s="115" t="s">
        <v>40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48">
        <v>28</v>
      </c>
      <c r="O32" s="49"/>
      <c r="P32" s="18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6">
        <v>0</v>
      </c>
      <c r="X32" s="26">
        <f t="shared" si="0"/>
        <v>0</v>
      </c>
      <c r="Y32" s="35"/>
    </row>
    <row r="33" spans="1:25" ht="13.5" customHeight="1">
      <c r="A33" s="243"/>
      <c r="B33" s="244"/>
      <c r="C33" s="115" t="s">
        <v>147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48">
        <v>29</v>
      </c>
      <c r="O33" s="49"/>
      <c r="P33" s="18">
        <v>1</v>
      </c>
      <c r="Q33" s="19">
        <v>0</v>
      </c>
      <c r="R33" s="19">
        <v>1</v>
      </c>
      <c r="S33" s="19">
        <v>0</v>
      </c>
      <c r="T33" s="19">
        <v>0</v>
      </c>
      <c r="U33" s="19">
        <v>243</v>
      </c>
      <c r="V33" s="19">
        <v>0</v>
      </c>
      <c r="W33" s="26">
        <v>192</v>
      </c>
      <c r="X33" s="234">
        <f t="shared" si="0"/>
        <v>6.373232423819956</v>
      </c>
      <c r="Y33" s="35"/>
    </row>
    <row r="34" spans="1:25" ht="13.5" customHeight="1">
      <c r="A34" s="243"/>
      <c r="B34" s="244"/>
      <c r="C34" s="115" t="s">
        <v>191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48">
        <v>30</v>
      </c>
      <c r="O34" s="49"/>
      <c r="P34" s="18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6">
        <v>0</v>
      </c>
      <c r="X34" s="26">
        <f t="shared" si="0"/>
        <v>0</v>
      </c>
      <c r="Y34" s="35"/>
    </row>
    <row r="35" spans="1:25" ht="13.5" customHeight="1">
      <c r="A35" s="243"/>
      <c r="B35" s="244"/>
      <c r="C35" s="115" t="s">
        <v>172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48">
        <v>31</v>
      </c>
      <c r="O35" s="49"/>
      <c r="P35" s="18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6">
        <v>0</v>
      </c>
      <c r="X35" s="26">
        <f t="shared" si="0"/>
        <v>0</v>
      </c>
      <c r="Y35" s="35"/>
    </row>
    <row r="36" spans="1:25" ht="13.5" customHeight="1">
      <c r="A36" s="243"/>
      <c r="B36" s="244"/>
      <c r="C36" s="115" t="s">
        <v>53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48">
        <v>32</v>
      </c>
      <c r="O36" s="49"/>
      <c r="P36" s="18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6">
        <v>0</v>
      </c>
      <c r="X36" s="26">
        <f t="shared" si="0"/>
        <v>0</v>
      </c>
      <c r="Y36" s="35"/>
    </row>
    <row r="37" spans="1:25" ht="13.5" customHeight="1">
      <c r="A37" s="243"/>
      <c r="B37" s="244"/>
      <c r="C37" s="115" t="s">
        <v>158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48">
        <v>33</v>
      </c>
      <c r="O37" s="49"/>
      <c r="P37" s="18">
        <v>4</v>
      </c>
      <c r="Q37" s="19">
        <v>0</v>
      </c>
      <c r="R37" s="19">
        <v>4</v>
      </c>
      <c r="S37" s="19">
        <v>0</v>
      </c>
      <c r="T37" s="19">
        <v>0</v>
      </c>
      <c r="U37" s="19">
        <v>291</v>
      </c>
      <c r="V37" s="19">
        <v>0</v>
      </c>
      <c r="W37" s="26">
        <v>128</v>
      </c>
      <c r="X37" s="234">
        <f t="shared" si="0"/>
        <v>4.2488216158799705</v>
      </c>
      <c r="Y37" s="35"/>
    </row>
    <row r="38" spans="1:25" ht="13.5" customHeight="1">
      <c r="A38" s="243"/>
      <c r="B38" s="244"/>
      <c r="C38" s="115" t="s">
        <v>185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6"/>
      <c r="N38" s="48">
        <v>34</v>
      </c>
      <c r="O38" s="49"/>
      <c r="P38" s="18">
        <v>3</v>
      </c>
      <c r="Q38" s="19">
        <v>0</v>
      </c>
      <c r="R38" s="19">
        <v>3</v>
      </c>
      <c r="S38" s="19">
        <v>0</v>
      </c>
      <c r="T38" s="19">
        <v>0</v>
      </c>
      <c r="U38" s="19">
        <v>412</v>
      </c>
      <c r="V38" s="19">
        <v>0</v>
      </c>
      <c r="W38" s="26">
        <v>183</v>
      </c>
      <c r="X38" s="234">
        <f t="shared" si="0"/>
        <v>6.074487153953395</v>
      </c>
      <c r="Y38" s="35"/>
    </row>
    <row r="39" spans="1:25" ht="13.5" customHeight="1">
      <c r="A39" s="243"/>
      <c r="B39" s="244"/>
      <c r="C39" s="115" t="s">
        <v>192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48">
        <v>35</v>
      </c>
      <c r="O39" s="49"/>
      <c r="P39" s="18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6">
        <v>0</v>
      </c>
      <c r="X39" s="26">
        <f t="shared" si="0"/>
        <v>0</v>
      </c>
      <c r="Y39" s="35"/>
    </row>
    <row r="40" spans="1:25" ht="13.5" customHeight="1">
      <c r="A40" s="243"/>
      <c r="B40" s="244"/>
      <c r="C40" s="115" t="s">
        <v>70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48">
        <v>36</v>
      </c>
      <c r="O40" s="49"/>
      <c r="P40" s="18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6">
        <v>0</v>
      </c>
      <c r="X40" s="26">
        <f t="shared" si="0"/>
        <v>0</v>
      </c>
      <c r="Y40" s="35"/>
    </row>
    <row r="41" spans="1:25" ht="13.5" customHeight="1">
      <c r="A41" s="243"/>
      <c r="B41" s="244"/>
      <c r="C41" s="115" t="s">
        <v>211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48">
        <v>37</v>
      </c>
      <c r="O41" s="49"/>
      <c r="P41" s="18">
        <v>1</v>
      </c>
      <c r="Q41" s="19">
        <v>0</v>
      </c>
      <c r="R41" s="19">
        <v>1</v>
      </c>
      <c r="S41" s="19">
        <v>0</v>
      </c>
      <c r="T41" s="19">
        <v>0</v>
      </c>
      <c r="U41" s="19">
        <v>43</v>
      </c>
      <c r="V41" s="19">
        <v>0</v>
      </c>
      <c r="W41" s="26">
        <v>21</v>
      </c>
      <c r="X41" s="234">
        <f t="shared" si="0"/>
        <v>0.6970722963553077</v>
      </c>
      <c r="Y41" s="35"/>
    </row>
    <row r="42" spans="1:25" ht="13.5" customHeight="1">
      <c r="A42" s="243"/>
      <c r="B42" s="244"/>
      <c r="C42" s="115" t="s">
        <v>10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48">
        <v>38</v>
      </c>
      <c r="O42" s="49"/>
      <c r="P42" s="18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6">
        <v>0</v>
      </c>
      <c r="X42" s="26">
        <f t="shared" si="0"/>
        <v>0</v>
      </c>
      <c r="Y42" s="35"/>
    </row>
    <row r="43" spans="1:25" ht="13.5" customHeight="1">
      <c r="A43" s="243"/>
      <c r="B43" s="244"/>
      <c r="C43" s="115" t="s">
        <v>84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48">
        <v>39</v>
      </c>
      <c r="O43" s="49"/>
      <c r="P43" s="18">
        <v>1</v>
      </c>
      <c r="Q43" s="19">
        <v>0</v>
      </c>
      <c r="R43" s="19">
        <v>1</v>
      </c>
      <c r="S43" s="19">
        <v>0</v>
      </c>
      <c r="T43" s="19">
        <v>0</v>
      </c>
      <c r="U43" s="19">
        <v>220</v>
      </c>
      <c r="V43" s="19">
        <v>0</v>
      </c>
      <c r="W43" s="26">
        <v>154</v>
      </c>
      <c r="X43" s="234">
        <f t="shared" si="0"/>
        <v>5.11186350660559</v>
      </c>
      <c r="Y43" s="35"/>
    </row>
    <row r="44" spans="1:25" ht="13.5" customHeight="1">
      <c r="A44" s="245"/>
      <c r="B44" s="246"/>
      <c r="C44" s="115" t="s">
        <v>0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48">
        <v>40</v>
      </c>
      <c r="O44" s="49"/>
      <c r="P44" s="18">
        <v>2</v>
      </c>
      <c r="Q44" s="19">
        <v>0</v>
      </c>
      <c r="R44" s="19">
        <v>2</v>
      </c>
      <c r="S44" s="19">
        <v>0</v>
      </c>
      <c r="T44" s="19">
        <v>0</v>
      </c>
      <c r="U44" s="19">
        <v>224</v>
      </c>
      <c r="V44" s="19">
        <v>0</v>
      </c>
      <c r="W44" s="26">
        <v>101</v>
      </c>
      <c r="X44" s="234">
        <f t="shared" si="0"/>
        <v>3.352585806280289</v>
      </c>
      <c r="Y44" s="35"/>
    </row>
    <row r="45" spans="1:25" ht="13.5" customHeight="1">
      <c r="A45" s="12" t="s">
        <v>219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4:25" ht="13.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</sheetData>
  <sheetProtection formatColumns="0" formatRows="0" selectLockedCells="1"/>
  <mergeCells count="97">
    <mergeCell ref="V1:X1"/>
    <mergeCell ref="W2:X2"/>
    <mergeCell ref="W4:X4"/>
    <mergeCell ref="A1:B2"/>
    <mergeCell ref="A8:M8"/>
    <mergeCell ref="A6:M6"/>
    <mergeCell ref="N6:O6"/>
    <mergeCell ref="A5:M5"/>
    <mergeCell ref="A7:M7"/>
    <mergeCell ref="N29:O29"/>
    <mergeCell ref="N13:O13"/>
    <mergeCell ref="Q2:Q3"/>
    <mergeCell ref="R2:R3"/>
    <mergeCell ref="N4:O4"/>
    <mergeCell ref="N8:O8"/>
    <mergeCell ref="N9:O9"/>
    <mergeCell ref="N5:O5"/>
    <mergeCell ref="N7:O7"/>
    <mergeCell ref="N1:O3"/>
    <mergeCell ref="V2:V3"/>
    <mergeCell ref="P1:P3"/>
    <mergeCell ref="T1:U1"/>
    <mergeCell ref="T2:T3"/>
    <mergeCell ref="U2:U3"/>
    <mergeCell ref="S1:S3"/>
    <mergeCell ref="Q1:R1"/>
    <mergeCell ref="A30:M30"/>
    <mergeCell ref="N37:O37"/>
    <mergeCell ref="N30:O30"/>
    <mergeCell ref="N34:O34"/>
    <mergeCell ref="N35:O35"/>
    <mergeCell ref="N36:O36"/>
    <mergeCell ref="N43:O43"/>
    <mergeCell ref="A31:B44"/>
    <mergeCell ref="C31:M31"/>
    <mergeCell ref="N31:O31"/>
    <mergeCell ref="N32:O32"/>
    <mergeCell ref="N33:O33"/>
    <mergeCell ref="C32:M32"/>
    <mergeCell ref="C33:M33"/>
    <mergeCell ref="N38:O38"/>
    <mergeCell ref="N40:O40"/>
    <mergeCell ref="N39:O39"/>
    <mergeCell ref="A9:B29"/>
    <mergeCell ref="C9:M9"/>
    <mergeCell ref="C24:M24"/>
    <mergeCell ref="C27:M27"/>
    <mergeCell ref="C13:M13"/>
    <mergeCell ref="C16:M16"/>
    <mergeCell ref="C22:M22"/>
    <mergeCell ref="C23:M23"/>
    <mergeCell ref="N41:O41"/>
    <mergeCell ref="N42:O42"/>
    <mergeCell ref="N24:O24"/>
    <mergeCell ref="C25:M25"/>
    <mergeCell ref="N25:O25"/>
    <mergeCell ref="C26:M26"/>
    <mergeCell ref="N26:O26"/>
    <mergeCell ref="N27:O27"/>
    <mergeCell ref="C28:M28"/>
    <mergeCell ref="N28:O28"/>
    <mergeCell ref="C29:M29"/>
    <mergeCell ref="C14:M14"/>
    <mergeCell ref="N14:O14"/>
    <mergeCell ref="C15:M15"/>
    <mergeCell ref="N15:O15"/>
    <mergeCell ref="N16:O16"/>
    <mergeCell ref="C17:M17"/>
    <mergeCell ref="N17:O17"/>
    <mergeCell ref="C18:M18"/>
    <mergeCell ref="N18:O18"/>
    <mergeCell ref="C19:M19"/>
    <mergeCell ref="N19:O19"/>
    <mergeCell ref="C20:M20"/>
    <mergeCell ref="N20:O20"/>
    <mergeCell ref="N23:O23"/>
    <mergeCell ref="C10:M10"/>
    <mergeCell ref="N10:O10"/>
    <mergeCell ref="C11:M11"/>
    <mergeCell ref="N11:O11"/>
    <mergeCell ref="C12:M12"/>
    <mergeCell ref="N12:O12"/>
    <mergeCell ref="C21:M21"/>
    <mergeCell ref="N21:O21"/>
    <mergeCell ref="N22:O22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N44:O44"/>
  </mergeCells>
  <printOptions horizontalCentered="1"/>
  <pageMargins left="0.1968503937007874" right="0.1968503937007874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0.42578125" style="0" customWidth="1"/>
    <col min="4" max="12" width="2.7109375" style="0" customWidth="1"/>
    <col min="13" max="13" width="5.57421875" style="0" customWidth="1"/>
    <col min="14" max="15" width="2.7109375" style="0" customWidth="1"/>
    <col min="16" max="16" width="13.7109375" style="2" customWidth="1"/>
    <col min="17" max="20" width="14.00390625" style="2" customWidth="1"/>
    <col min="21" max="29" width="4.28125" style="0" customWidth="1"/>
  </cols>
  <sheetData>
    <row r="1" spans="1:20" ht="16.5" customHeight="1">
      <c r="A1" s="44" t="s">
        <v>77</v>
      </c>
      <c r="B1" s="45"/>
      <c r="C1" s="3"/>
      <c r="D1" s="1" t="s">
        <v>99</v>
      </c>
      <c r="N1" s="62" t="s">
        <v>162</v>
      </c>
      <c r="O1" s="63"/>
      <c r="P1" s="59" t="s">
        <v>5</v>
      </c>
      <c r="Q1" s="85" t="s">
        <v>203</v>
      </c>
      <c r="R1" s="86"/>
      <c r="S1" s="86"/>
      <c r="T1" s="87"/>
    </row>
    <row r="2" spans="1:20" ht="14.25" customHeight="1">
      <c r="A2" s="46"/>
      <c r="B2" s="47"/>
      <c r="C2" s="3"/>
      <c r="D2" s="1"/>
      <c r="N2" s="64"/>
      <c r="O2" s="65"/>
      <c r="P2" s="60"/>
      <c r="Q2" s="60" t="s">
        <v>27</v>
      </c>
      <c r="R2" s="60" t="s">
        <v>127</v>
      </c>
      <c r="S2" s="60" t="s">
        <v>212</v>
      </c>
      <c r="T2" s="122" t="s">
        <v>128</v>
      </c>
    </row>
    <row r="3" spans="1:20" ht="6" customHeight="1">
      <c r="A3" s="3"/>
      <c r="B3" s="8"/>
      <c r="C3" s="3"/>
      <c r="D3" s="1"/>
      <c r="N3" s="64"/>
      <c r="O3" s="65"/>
      <c r="P3" s="60"/>
      <c r="Q3" s="60"/>
      <c r="R3" s="60"/>
      <c r="S3" s="60"/>
      <c r="T3" s="122"/>
    </row>
    <row r="4" spans="1:20" ht="6" customHeight="1">
      <c r="A4" s="3"/>
      <c r="B4" s="8"/>
      <c r="C4" s="3"/>
      <c r="D4" s="1"/>
      <c r="N4" s="64"/>
      <c r="O4" s="65"/>
      <c r="P4" s="60"/>
      <c r="Q4" s="60"/>
      <c r="R4" s="60"/>
      <c r="S4" s="60"/>
      <c r="T4" s="122"/>
    </row>
    <row r="5" spans="1:20" ht="6" customHeight="1">
      <c r="A5" s="8"/>
      <c r="B5" s="8"/>
      <c r="C5" s="3"/>
      <c r="D5" s="4"/>
      <c r="N5" s="66"/>
      <c r="O5" s="67"/>
      <c r="P5" s="61"/>
      <c r="Q5" s="61"/>
      <c r="R5" s="61"/>
      <c r="S5" s="61"/>
      <c r="T5" s="123"/>
    </row>
    <row r="6" spans="14:20" ht="18" customHeight="1" thickBot="1">
      <c r="N6" s="281" t="s">
        <v>26</v>
      </c>
      <c r="O6" s="250"/>
      <c r="P6" s="15">
        <v>1</v>
      </c>
      <c r="Q6" s="15">
        <v>2</v>
      </c>
      <c r="R6" s="15">
        <v>3</v>
      </c>
      <c r="S6" s="15">
        <v>4</v>
      </c>
      <c r="T6" s="15">
        <v>5</v>
      </c>
    </row>
    <row r="7" spans="1:26" ht="18" customHeight="1">
      <c r="A7" s="69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48">
        <v>1</v>
      </c>
      <c r="O7" s="49"/>
      <c r="P7" s="255">
        <v>1643</v>
      </c>
      <c r="Q7" s="20">
        <v>136</v>
      </c>
      <c r="R7" s="20">
        <v>0</v>
      </c>
      <c r="S7" s="20">
        <v>1504</v>
      </c>
      <c r="T7" s="193">
        <v>3</v>
      </c>
      <c r="U7" s="35"/>
      <c r="V7" s="35"/>
      <c r="W7" s="35"/>
      <c r="X7" s="35"/>
      <c r="Y7" s="35"/>
      <c r="Z7" s="35"/>
    </row>
    <row r="8" spans="1:26" ht="18" customHeight="1">
      <c r="A8" s="69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48">
        <v>2</v>
      </c>
      <c r="O8" s="49"/>
      <c r="P8" s="256">
        <v>1303</v>
      </c>
      <c r="Q8" s="22">
        <v>121</v>
      </c>
      <c r="R8" s="22">
        <v>0</v>
      </c>
      <c r="S8" s="22">
        <v>1181</v>
      </c>
      <c r="T8" s="168">
        <v>1</v>
      </c>
      <c r="U8" s="35"/>
      <c r="V8" s="35"/>
      <c r="W8" s="35"/>
      <c r="X8" s="35"/>
      <c r="Y8" s="35"/>
      <c r="Z8" s="35"/>
    </row>
    <row r="9" spans="1:26" ht="18" customHeight="1">
      <c r="A9" s="53" t="s">
        <v>203</v>
      </c>
      <c r="B9" s="54"/>
      <c r="C9" s="50" t="s">
        <v>112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48">
        <v>3</v>
      </c>
      <c r="O9" s="49"/>
      <c r="P9" s="256">
        <v>37</v>
      </c>
      <c r="Q9" s="19">
        <v>18</v>
      </c>
      <c r="R9" s="19">
        <v>0</v>
      </c>
      <c r="S9" s="19">
        <v>19</v>
      </c>
      <c r="T9" s="194">
        <v>0</v>
      </c>
      <c r="U9" s="35"/>
      <c r="V9" s="35"/>
      <c r="W9" s="35"/>
      <c r="X9" s="35"/>
      <c r="Y9" s="35"/>
      <c r="Z9" s="35"/>
    </row>
    <row r="10" spans="1:26" ht="18" customHeight="1">
      <c r="A10" s="55"/>
      <c r="B10" s="56"/>
      <c r="C10" s="50" t="s">
        <v>114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8">
        <v>4</v>
      </c>
      <c r="O10" s="49"/>
      <c r="P10" s="256">
        <v>720</v>
      </c>
      <c r="Q10" s="19">
        <v>12</v>
      </c>
      <c r="R10" s="19">
        <v>0</v>
      </c>
      <c r="S10" s="19">
        <v>708</v>
      </c>
      <c r="T10" s="194">
        <v>0</v>
      </c>
      <c r="U10" s="35"/>
      <c r="V10" s="35"/>
      <c r="W10" s="35"/>
      <c r="X10" s="35"/>
      <c r="Y10" s="35"/>
      <c r="Z10" s="35"/>
    </row>
    <row r="11" spans="1:26" ht="18" customHeight="1">
      <c r="A11" s="55"/>
      <c r="B11" s="56"/>
      <c r="C11" s="50" t="s">
        <v>109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8">
        <v>5</v>
      </c>
      <c r="O11" s="49"/>
      <c r="P11" s="256">
        <v>112</v>
      </c>
      <c r="Q11" s="19">
        <v>48</v>
      </c>
      <c r="R11" s="19">
        <v>0</v>
      </c>
      <c r="S11" s="19">
        <v>63</v>
      </c>
      <c r="T11" s="194">
        <v>1</v>
      </c>
      <c r="U11" s="35"/>
      <c r="V11" s="35"/>
      <c r="W11" s="35"/>
      <c r="X11" s="35"/>
      <c r="Y11" s="35"/>
      <c r="Z11" s="35"/>
    </row>
    <row r="12" spans="1:26" ht="18" customHeight="1">
      <c r="A12" s="57"/>
      <c r="B12" s="58"/>
      <c r="C12" s="50" t="s">
        <v>51</v>
      </c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8">
        <v>6</v>
      </c>
      <c r="O12" s="49"/>
      <c r="P12" s="256">
        <v>434</v>
      </c>
      <c r="Q12" s="19">
        <v>43</v>
      </c>
      <c r="R12" s="19">
        <v>0</v>
      </c>
      <c r="S12" s="19">
        <v>391</v>
      </c>
      <c r="T12" s="194">
        <v>0</v>
      </c>
      <c r="U12" s="35"/>
      <c r="V12" s="35"/>
      <c r="W12" s="35"/>
      <c r="X12" s="35"/>
      <c r="Y12" s="35"/>
      <c r="Z12" s="35"/>
    </row>
    <row r="13" spans="1:26" ht="18" customHeight="1" thickBot="1">
      <c r="A13" s="69" t="s">
        <v>98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48">
        <v>7</v>
      </c>
      <c r="O13" s="49"/>
      <c r="P13" s="257">
        <v>340</v>
      </c>
      <c r="Q13" s="172">
        <v>15</v>
      </c>
      <c r="R13" s="172">
        <v>0</v>
      </c>
      <c r="S13" s="172">
        <v>323</v>
      </c>
      <c r="T13" s="258">
        <v>2</v>
      </c>
      <c r="U13" s="35"/>
      <c r="V13" s="35"/>
      <c r="W13" s="35"/>
      <c r="X13" s="35"/>
      <c r="Y13" s="35"/>
      <c r="Z13" s="35"/>
    </row>
    <row r="14" spans="14:26" ht="17.25" customHeight="1"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4:26" ht="17.25" customHeight="1"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4:26" ht="17.25" customHeight="1"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4:26" ht="17.25" customHeight="1"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4:26" ht="17.25" customHeight="1"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4:26" ht="17.25" customHeight="1"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4:26" ht="17.25" customHeight="1"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4:26" ht="17.25" customHeight="1"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4:26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4:26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4:26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4:26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4:26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4:26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4:26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4:26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4:26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4:26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4:26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4:26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4:26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4:26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4:26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4:26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4:26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4:26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4:26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4:26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4:26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4:26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4:26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4:26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4:26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4:26" ht="17.25" customHeight="1"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 formatColumns="0" formatRows="0" selectLockedCells="1"/>
  <mergeCells count="24">
    <mergeCell ref="S2:S5"/>
    <mergeCell ref="A8:M8"/>
    <mergeCell ref="N8:O8"/>
    <mergeCell ref="Q1:T1"/>
    <mergeCell ref="Q2:Q5"/>
    <mergeCell ref="T2:T5"/>
    <mergeCell ref="R2:R5"/>
    <mergeCell ref="A1:B2"/>
    <mergeCell ref="P1:P5"/>
    <mergeCell ref="N1:O5"/>
    <mergeCell ref="N6:O6"/>
    <mergeCell ref="A7:M7"/>
    <mergeCell ref="N7:O7"/>
    <mergeCell ref="N10:O10"/>
    <mergeCell ref="C10:M10"/>
    <mergeCell ref="N9:O9"/>
    <mergeCell ref="A9:B12"/>
    <mergeCell ref="C9:M9"/>
    <mergeCell ref="C11:M11"/>
    <mergeCell ref="N11:O11"/>
    <mergeCell ref="C12:M12"/>
    <mergeCell ref="N12:O12"/>
    <mergeCell ref="A13:M13"/>
    <mergeCell ref="N13:O13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landscape" paperSize="9"/>
  <headerFooter alignWithMargins="0">
    <oddHeader>&amp;RKULT (MK SR)   11 - 01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1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2.57421875" style="0" customWidth="1"/>
    <col min="4" max="4" width="3.28125" style="0" customWidth="1"/>
    <col min="5" max="5" width="4.7109375" style="0" customWidth="1"/>
    <col min="6" max="12" width="2.7109375" style="0" customWidth="1"/>
    <col min="13" max="13" width="7.421875" style="0" customWidth="1"/>
    <col min="14" max="15" width="3.28125" style="0" customWidth="1"/>
    <col min="16" max="16" width="9.421875" style="0" customWidth="1"/>
    <col min="17" max="17" width="9.57421875" style="0" customWidth="1"/>
    <col min="18" max="19" width="4.28125" style="0" customWidth="1"/>
  </cols>
  <sheetData>
    <row r="1" spans="1:17" ht="18.75" customHeight="1">
      <c r="A1" s="44" t="s">
        <v>165</v>
      </c>
      <c r="B1" s="45"/>
      <c r="C1" s="3"/>
      <c r="D1" s="5" t="s">
        <v>46</v>
      </c>
      <c r="E1" s="6"/>
      <c r="F1" s="6"/>
      <c r="G1" s="6"/>
      <c r="H1" s="6"/>
      <c r="I1" s="6"/>
      <c r="J1" s="6"/>
      <c r="K1" s="6"/>
      <c r="L1" s="6"/>
      <c r="M1" s="7"/>
      <c r="N1" s="62" t="s">
        <v>210</v>
      </c>
      <c r="O1" s="63"/>
      <c r="P1" s="53" t="s">
        <v>5</v>
      </c>
      <c r="Q1" s="54"/>
    </row>
    <row r="2" spans="1:17" ht="12.75" customHeight="1">
      <c r="A2" s="46"/>
      <c r="B2" s="47"/>
      <c r="C2" s="3"/>
      <c r="D2" s="1" t="s">
        <v>215</v>
      </c>
      <c r="E2" s="6"/>
      <c r="F2" s="6"/>
      <c r="G2" s="6"/>
      <c r="H2" s="6"/>
      <c r="I2" s="6"/>
      <c r="J2" s="6"/>
      <c r="K2" s="6"/>
      <c r="L2" s="6"/>
      <c r="M2" s="7"/>
      <c r="N2" s="64"/>
      <c r="O2" s="65"/>
      <c r="P2" s="55"/>
      <c r="Q2" s="56"/>
    </row>
    <row r="3" spans="1:17" ht="16.5" customHeight="1" hidden="1">
      <c r="A3" s="3"/>
      <c r="B3" s="9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64"/>
      <c r="O3" s="65"/>
      <c r="P3" s="55"/>
      <c r="Q3" s="56"/>
    </row>
    <row r="4" spans="1:17" ht="12.75" customHeight="1" hidden="1">
      <c r="A4" s="3"/>
      <c r="B4" s="10"/>
      <c r="C4" s="3"/>
      <c r="D4" s="5"/>
      <c r="E4" s="6"/>
      <c r="F4" s="6"/>
      <c r="G4" s="6"/>
      <c r="H4" s="6"/>
      <c r="I4" s="6"/>
      <c r="J4" s="6"/>
      <c r="K4" s="6"/>
      <c r="L4" s="6"/>
      <c r="M4" s="7"/>
      <c r="N4" s="64"/>
      <c r="O4" s="65"/>
      <c r="P4" s="55"/>
      <c r="Q4" s="56"/>
    </row>
    <row r="5" spans="1:17" ht="12.75" customHeight="1" hidden="1">
      <c r="A5" s="3"/>
      <c r="B5" s="11"/>
      <c r="C5" s="3"/>
      <c r="D5" s="7"/>
      <c r="E5" s="6"/>
      <c r="F5" s="6"/>
      <c r="G5" s="6"/>
      <c r="H5" s="6"/>
      <c r="I5" s="6"/>
      <c r="J5" s="6"/>
      <c r="K5" s="6"/>
      <c r="L5" s="6"/>
      <c r="M5" s="7"/>
      <c r="N5" s="66"/>
      <c r="O5" s="67"/>
      <c r="P5" s="57"/>
      <c r="Q5" s="58"/>
    </row>
    <row r="6" spans="14:17" ht="17.25" customHeight="1" thickBot="1">
      <c r="N6" s="342" t="s">
        <v>26</v>
      </c>
      <c r="O6" s="343"/>
      <c r="P6" s="189">
        <v>1</v>
      </c>
      <c r="Q6" s="251"/>
    </row>
    <row r="7" spans="1:25" ht="18" customHeight="1">
      <c r="A7" s="50" t="s">
        <v>143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49">
        <v>1</v>
      </c>
      <c r="O7" s="75"/>
      <c r="P7" s="264">
        <v>18</v>
      </c>
      <c r="Q7" s="265"/>
      <c r="R7" s="35"/>
      <c r="S7" s="35"/>
      <c r="T7" s="35"/>
      <c r="U7" s="35"/>
      <c r="V7" s="35"/>
      <c r="W7" s="35"/>
      <c r="X7" s="35"/>
      <c r="Y7" s="35"/>
    </row>
    <row r="8" spans="1:25" ht="18" customHeight="1">
      <c r="A8" s="130" t="s">
        <v>203</v>
      </c>
      <c r="B8" s="131"/>
      <c r="C8" s="104" t="s">
        <v>25</v>
      </c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49">
        <v>2</v>
      </c>
      <c r="O8" s="75"/>
      <c r="P8" s="266">
        <v>1</v>
      </c>
      <c r="Q8" s="267"/>
      <c r="R8" s="35"/>
      <c r="S8" s="35"/>
      <c r="T8" s="35"/>
      <c r="U8" s="35"/>
      <c r="V8" s="35"/>
      <c r="W8" s="35"/>
      <c r="X8" s="35"/>
      <c r="Y8" s="35"/>
    </row>
    <row r="9" spans="1:25" ht="18" customHeight="1">
      <c r="A9" s="132"/>
      <c r="B9" s="133"/>
      <c r="C9" s="104" t="s">
        <v>189</v>
      </c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49">
        <v>3</v>
      </c>
      <c r="O9" s="75"/>
      <c r="P9" s="266">
        <v>17</v>
      </c>
      <c r="Q9" s="267"/>
      <c r="R9" s="35"/>
      <c r="S9" s="35"/>
      <c r="T9" s="35"/>
      <c r="U9" s="35"/>
      <c r="V9" s="35"/>
      <c r="W9" s="35"/>
      <c r="X9" s="35"/>
      <c r="Y9" s="35"/>
    </row>
    <row r="10" spans="1:25" ht="18" customHeight="1">
      <c r="A10" s="134"/>
      <c r="B10" s="135"/>
      <c r="C10" s="104" t="s">
        <v>90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49">
        <v>4</v>
      </c>
      <c r="O10" s="75"/>
      <c r="P10" s="266">
        <v>0</v>
      </c>
      <c r="Q10" s="267"/>
      <c r="R10" s="35"/>
      <c r="S10" s="35"/>
      <c r="T10" s="35"/>
      <c r="U10" s="35"/>
      <c r="V10" s="35"/>
      <c r="W10" s="35"/>
      <c r="X10" s="35"/>
      <c r="Y10" s="35"/>
    </row>
    <row r="11" spans="1:25" ht="18" customHeight="1">
      <c r="A11" s="50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9">
        <v>5</v>
      </c>
      <c r="O11" s="75"/>
      <c r="P11" s="266">
        <v>52030</v>
      </c>
      <c r="Q11" s="267"/>
      <c r="R11" s="35"/>
      <c r="S11" s="35"/>
      <c r="T11" s="35"/>
      <c r="U11" s="35"/>
      <c r="V11" s="35"/>
      <c r="W11" s="35"/>
      <c r="X11" s="35"/>
      <c r="Y11" s="35"/>
    </row>
    <row r="12" spans="1:25" ht="18" customHeight="1">
      <c r="A12" s="50" t="s">
        <v>166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9">
        <v>6</v>
      </c>
      <c r="O12" s="75"/>
      <c r="P12" s="266">
        <v>0</v>
      </c>
      <c r="Q12" s="267"/>
      <c r="R12" s="35"/>
      <c r="S12" s="35"/>
      <c r="T12" s="35"/>
      <c r="U12" s="35"/>
      <c r="V12" s="35"/>
      <c r="W12" s="35"/>
      <c r="X12" s="35"/>
      <c r="Y12" s="35"/>
    </row>
    <row r="13" spans="1:25" ht="18" customHeight="1">
      <c r="A13" s="50" t="s">
        <v>119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9">
        <v>7</v>
      </c>
      <c r="O13" s="75"/>
      <c r="P13" s="266">
        <v>5836</v>
      </c>
      <c r="Q13" s="267"/>
      <c r="R13" s="35"/>
      <c r="S13" s="35"/>
      <c r="T13" s="35"/>
      <c r="U13" s="35"/>
      <c r="V13" s="35"/>
      <c r="W13" s="35"/>
      <c r="X13" s="35"/>
      <c r="Y13" s="35"/>
    </row>
    <row r="14" spans="1:25" ht="18" customHeight="1">
      <c r="A14" s="50" t="s">
        <v>73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49">
        <v>8</v>
      </c>
      <c r="O14" s="75"/>
      <c r="P14" s="266">
        <v>2286</v>
      </c>
      <c r="Q14" s="267"/>
      <c r="R14" s="35"/>
      <c r="S14" s="35"/>
      <c r="T14" s="35"/>
      <c r="U14" s="35"/>
      <c r="V14" s="35"/>
      <c r="W14" s="35"/>
      <c r="X14" s="35"/>
      <c r="Y14" s="35"/>
    </row>
    <row r="15" spans="1:25" ht="18" customHeight="1" thickBot="1">
      <c r="A15" s="50" t="s">
        <v>190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49">
        <v>9</v>
      </c>
      <c r="O15" s="75"/>
      <c r="P15" s="270">
        <v>176042</v>
      </c>
      <c r="Q15" s="271"/>
      <c r="R15" s="35"/>
      <c r="S15" s="35"/>
      <c r="T15" s="35"/>
      <c r="U15" s="35"/>
      <c r="V15" s="35"/>
      <c r="W15" s="35"/>
      <c r="X15" s="35"/>
      <c r="Y15" s="35"/>
    </row>
    <row r="16" spans="1:25" ht="18" customHeight="1" thickBo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262"/>
      <c r="O16" s="263"/>
      <c r="P16" s="272" t="s">
        <v>225</v>
      </c>
      <c r="Q16" s="273" t="s">
        <v>226</v>
      </c>
      <c r="R16" s="35"/>
      <c r="S16" s="35"/>
      <c r="T16" s="35"/>
      <c r="U16" s="35"/>
      <c r="V16" s="35"/>
      <c r="W16" s="35"/>
      <c r="X16" s="35"/>
      <c r="Y16" s="35"/>
    </row>
    <row r="17" spans="1:25" ht="18" customHeight="1">
      <c r="A17" s="124" t="s">
        <v>231</v>
      </c>
      <c r="B17" s="125"/>
      <c r="C17" s="69" t="s">
        <v>104</v>
      </c>
      <c r="D17" s="73"/>
      <c r="E17" s="93"/>
      <c r="F17" s="93"/>
      <c r="G17" s="93"/>
      <c r="H17" s="93"/>
      <c r="I17" s="93"/>
      <c r="J17" s="93"/>
      <c r="K17" s="93"/>
      <c r="L17" s="93"/>
      <c r="M17" s="99"/>
      <c r="N17" s="49">
        <v>10</v>
      </c>
      <c r="O17" s="75"/>
      <c r="P17" s="274">
        <v>20.8333333333333</v>
      </c>
      <c r="Q17" s="275">
        <f>SUM(P17/30.126)</f>
        <v>0.6915399765429628</v>
      </c>
      <c r="R17" s="35"/>
      <c r="S17" s="35"/>
      <c r="T17" s="35"/>
      <c r="U17" s="35"/>
      <c r="V17" s="35"/>
      <c r="W17" s="35"/>
      <c r="X17" s="35"/>
      <c r="Y17" s="35"/>
    </row>
    <row r="18" spans="1:25" ht="18" customHeight="1">
      <c r="A18" s="126"/>
      <c r="B18" s="127"/>
      <c r="C18" s="69" t="s">
        <v>126</v>
      </c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49">
        <v>11</v>
      </c>
      <c r="O18" s="75"/>
      <c r="P18" s="276">
        <v>45.25529411764706</v>
      </c>
      <c r="Q18" s="277">
        <f>SUM(P18/30.126)</f>
        <v>1.502200561563004</v>
      </c>
      <c r="R18" s="35"/>
      <c r="S18" s="35"/>
      <c r="T18" s="35"/>
      <c r="U18" s="35"/>
      <c r="V18" s="35"/>
      <c r="W18" s="35"/>
      <c r="X18" s="35"/>
      <c r="Y18" s="35"/>
    </row>
    <row r="19" spans="1:25" ht="18" customHeight="1">
      <c r="A19" s="126"/>
      <c r="B19" s="127"/>
      <c r="C19" s="69" t="s">
        <v>181</v>
      </c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49">
        <v>12</v>
      </c>
      <c r="O19" s="75"/>
      <c r="P19" s="276">
        <v>0</v>
      </c>
      <c r="Q19" s="278">
        <f>SUM(P19/30.126)</f>
        <v>0</v>
      </c>
      <c r="R19" s="35"/>
      <c r="S19" s="35"/>
      <c r="T19" s="35"/>
      <c r="U19" s="35"/>
      <c r="V19" s="35"/>
      <c r="W19" s="35"/>
      <c r="X19" s="35"/>
      <c r="Y19" s="35"/>
    </row>
    <row r="20" spans="1:25" ht="18" customHeight="1" thickBot="1">
      <c r="A20" s="128"/>
      <c r="B20" s="129"/>
      <c r="C20" s="69" t="s">
        <v>56</v>
      </c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49">
        <v>13</v>
      </c>
      <c r="O20" s="75"/>
      <c r="P20" s="279">
        <v>945.0588235294117</v>
      </c>
      <c r="Q20" s="280">
        <f>SUM(P20/30.126)</f>
        <v>31.370205919452022</v>
      </c>
      <c r="R20" s="35"/>
      <c r="S20" s="35"/>
      <c r="T20" s="35"/>
      <c r="U20" s="35"/>
      <c r="V20" s="35"/>
      <c r="W20" s="35"/>
      <c r="X20" s="35"/>
      <c r="Y20" s="35"/>
    </row>
    <row r="21" spans="14:25" ht="18" customHeight="1"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4:25" ht="17.25" customHeight="1"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4:25" ht="17.25" customHeight="1"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4:25" ht="17.25" customHeight="1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4:25" ht="17.25" customHeight="1"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4:25" ht="17.25" customHeight="1"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4:25" ht="17.25" customHeight="1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4:25" ht="17.25" customHeight="1"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4:25" ht="17.25" customHeight="1"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4:25" ht="17.25" customHeight="1"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4:25" ht="17.25" customHeight="1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4:25" ht="17.25" customHeight="1"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4:25" ht="17.25" customHeight="1"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4:25" ht="17.25" customHeight="1"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4:25" ht="17.25" customHeight="1"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4:25" ht="17.25" customHeight="1"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4:25" ht="17.25" customHeight="1"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4:25" ht="17.25" customHeight="1"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4:25" ht="17.25" customHeight="1"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4:25" ht="17.25" customHeight="1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4:25" ht="17.25" customHeight="1"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4:25" ht="17.25" customHeight="1"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4:25" ht="17.25" customHeight="1"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4:25" ht="17.25" customHeight="1"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4:25" ht="17.25" customHeight="1"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4:25" ht="17.25" customHeight="1"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4:25" ht="17.25" customHeight="1"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4:25" ht="17.25" customHeight="1"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4:25" ht="17.25" customHeight="1"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4:25" ht="17.25" customHeight="1"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4:25" ht="17.25" customHeight="1"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</sheetData>
  <sheetProtection formatColumns="0" formatRows="0" selectLockedCells="1"/>
  <mergeCells count="43">
    <mergeCell ref="P12:Q12"/>
    <mergeCell ref="P11:Q11"/>
    <mergeCell ref="P10:Q10"/>
    <mergeCell ref="P6:Q6"/>
    <mergeCell ref="P1:Q5"/>
    <mergeCell ref="A16:M16"/>
    <mergeCell ref="P7:Q7"/>
    <mergeCell ref="P8:Q8"/>
    <mergeCell ref="P9:Q9"/>
    <mergeCell ref="P15:Q15"/>
    <mergeCell ref="P14:Q14"/>
    <mergeCell ref="P13:Q13"/>
    <mergeCell ref="A8:B10"/>
    <mergeCell ref="N8:O8"/>
    <mergeCell ref="C9:M9"/>
    <mergeCell ref="N9:O9"/>
    <mergeCell ref="C10:M10"/>
    <mergeCell ref="N10:O10"/>
    <mergeCell ref="A15:M15"/>
    <mergeCell ref="C17:M17"/>
    <mergeCell ref="N17:O17"/>
    <mergeCell ref="N20:O20"/>
    <mergeCell ref="N19:O19"/>
    <mergeCell ref="N15:O15"/>
    <mergeCell ref="A1:B2"/>
    <mergeCell ref="C18:M18"/>
    <mergeCell ref="A14:M14"/>
    <mergeCell ref="N14:O14"/>
    <mergeCell ref="A13:M13"/>
    <mergeCell ref="N13:O13"/>
    <mergeCell ref="A7:M7"/>
    <mergeCell ref="N7:O7"/>
    <mergeCell ref="N6:O6"/>
    <mergeCell ref="N1:O5"/>
    <mergeCell ref="N18:O18"/>
    <mergeCell ref="A17:B20"/>
    <mergeCell ref="C20:M20"/>
    <mergeCell ref="C19:M19"/>
    <mergeCell ref="A11:M11"/>
    <mergeCell ref="N11:O11"/>
    <mergeCell ref="A12:M12"/>
    <mergeCell ref="N12:O12"/>
    <mergeCell ref="C8:M8"/>
  </mergeCells>
  <printOptions/>
  <pageMargins left="0.5905511811023623" right="0.5905511811023623" top="0.7874015748031497" bottom="0.3937007874015748" header="0.11811023622047245" footer="0.11811023622047245"/>
  <pageSetup horizontalDpi="600" verticalDpi="600" orientation="portrait" paperSize="9"/>
  <headerFooter alignWithMargins="0">
    <oddHeader>&amp;RKULT (MK SR)   11 - 01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2009-01-20T09:33:16Z</cp:lastPrinted>
  <dcterms:created xsi:type="dcterms:W3CDTF">2004-06-04T14:03:41Z</dcterms:created>
  <dcterms:modified xsi:type="dcterms:W3CDTF">2009-07-14T11:04:45Z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592419421</vt:i4>
  </property>
  <property fmtid="{D5CDD505-2E9C-101B-9397-08002B2CF9AE}" pid="3" name="_EmailSubject">
    <vt:lpwstr>Definitívne verzie výkazov KULT 5-01 a 11-01 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-1738531234</vt:i4>
  </property>
  <property fmtid="{D5CDD505-2E9C-101B-9397-08002B2CF9AE}" pid="7" name="_ReviewingToolsShownOnce">
    <vt:lpwstr/>
  </property>
</Properties>
</file>